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5C2FFC50-A187-46D6-B8A8-F9994F8DE813}" xr6:coauthVersionLast="47" xr6:coauthVersionMax="47" xr10:uidLastSave="{00000000-0000-0000-0000-000000000000}"/>
  <bookViews>
    <workbookView xWindow="2688" yWindow="792" windowWidth="20328" windowHeight="12168"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2" l="1"/>
  <c r="J50" i="2"/>
  <c r="N50" i="2" s="1"/>
  <c r="G51" i="2"/>
  <c r="J51" i="2"/>
  <c r="N51" i="2" s="1"/>
  <c r="G52" i="2"/>
  <c r="J52" i="2"/>
  <c r="N52" i="2" s="1"/>
  <c r="J39" i="2"/>
  <c r="N39" i="2" s="1"/>
  <c r="J40" i="2"/>
  <c r="N40" i="2" s="1"/>
  <c r="J41" i="2"/>
  <c r="N41" i="2" s="1"/>
  <c r="J42" i="2"/>
  <c r="N42" i="2" s="1"/>
  <c r="J43" i="2"/>
  <c r="N43" i="2" s="1"/>
  <c r="J44" i="2"/>
  <c r="N44" i="2" s="1"/>
  <c r="J45" i="2"/>
  <c r="N45" i="2" s="1"/>
  <c r="J46" i="2"/>
  <c r="N46" i="2" s="1"/>
  <c r="J47" i="2"/>
  <c r="N47" i="2" s="1"/>
  <c r="J48" i="2"/>
  <c r="N48" i="2" s="1"/>
  <c r="G39" i="2"/>
  <c r="G40" i="2"/>
  <c r="G41" i="2"/>
  <c r="G42" i="2"/>
  <c r="G43" i="2"/>
  <c r="G44" i="2"/>
  <c r="G45" i="2"/>
  <c r="G46" i="2"/>
  <c r="G47" i="2"/>
  <c r="G48" i="2"/>
  <c r="A38" i="5"/>
  <c r="A34" i="4"/>
  <c r="A64" i="2"/>
  <c r="A69" i="1"/>
  <c r="J32" i="2" l="1"/>
  <c r="N32" i="2" s="1"/>
  <c r="J33" i="2"/>
  <c r="N33" i="2" s="1"/>
  <c r="J34" i="2"/>
  <c r="N34" i="2" s="1"/>
  <c r="J35" i="2"/>
  <c r="N35" i="2" s="1"/>
  <c r="J36" i="2"/>
  <c r="N36" i="2" s="1"/>
  <c r="J37" i="2"/>
  <c r="N37" i="2" s="1"/>
  <c r="J38" i="2"/>
  <c r="N38" i="2" s="1"/>
  <c r="J49" i="2"/>
  <c r="N49" i="2" s="1"/>
  <c r="G32" i="2"/>
  <c r="G33" i="2"/>
  <c r="G34" i="2"/>
  <c r="G35" i="2"/>
  <c r="G36" i="2"/>
  <c r="G37" i="2"/>
  <c r="G38" i="2"/>
  <c r="G49" i="2"/>
  <c r="E34" i="1"/>
  <c r="K34" i="1" s="1"/>
  <c r="E35" i="1"/>
  <c r="K35" i="1" s="1"/>
  <c r="E36" i="1"/>
  <c r="K36" i="1" s="1"/>
  <c r="E37" i="1"/>
  <c r="K37" i="1" s="1"/>
  <c r="E38" i="1"/>
  <c r="K38" i="1" s="1"/>
  <c r="E39" i="1"/>
  <c r="K39" i="1" s="1"/>
  <c r="E46" i="1"/>
  <c r="K46" i="1" s="1"/>
  <c r="E47" i="1"/>
  <c r="K47" i="1" s="1"/>
  <c r="E51" i="1"/>
  <c r="K51" i="1" s="1"/>
  <c r="E52" i="1"/>
  <c r="K52"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19" i="2"/>
  <c r="G20" i="2"/>
  <c r="G21" i="2"/>
  <c r="G22" i="2"/>
  <c r="G19" i="2"/>
  <c r="E37" i="5" l="1"/>
  <c r="F26" i="5" s="1"/>
  <c r="C37" i="5"/>
  <c r="D36" i="5" s="1"/>
  <c r="G36" i="5"/>
  <c r="H36" i="5" s="1"/>
  <c r="G35" i="5"/>
  <c r="H35" i="5" s="1"/>
  <c r="G34" i="5"/>
  <c r="H34" i="5" s="1"/>
  <c r="G33" i="5"/>
  <c r="H33" i="5" s="1"/>
  <c r="G32" i="5"/>
  <c r="H32" i="5" s="1"/>
  <c r="G31" i="5"/>
  <c r="H31" i="5" s="1"/>
  <c r="G30" i="5"/>
  <c r="H30" i="5" s="1"/>
  <c r="G29" i="5"/>
  <c r="H29" i="5" s="1"/>
  <c r="G28" i="5"/>
  <c r="H28" i="5" s="1"/>
  <c r="G27" i="5"/>
  <c r="H27" i="5" s="1"/>
  <c r="G26" i="5"/>
  <c r="H26" i="5" s="1"/>
  <c r="G25" i="5"/>
  <c r="H25" i="5" s="1"/>
  <c r="G24" i="5"/>
  <c r="H24" i="5" s="1"/>
  <c r="G23" i="5"/>
  <c r="H23" i="5" s="1"/>
  <c r="G22" i="5"/>
  <c r="H22" i="5" s="1"/>
  <c r="G21" i="5"/>
  <c r="H21" i="5" s="1"/>
  <c r="G20" i="5"/>
  <c r="H20" i="5" s="1"/>
  <c r="G19" i="5"/>
  <c r="H19" i="5" s="1"/>
  <c r="G18" i="5"/>
  <c r="H18" i="5" s="1"/>
  <c r="G17" i="5"/>
  <c r="H17" i="5" s="1"/>
  <c r="G16" i="5"/>
  <c r="H16" i="5" s="1"/>
  <c r="G15" i="5"/>
  <c r="H15" i="5" s="1"/>
  <c r="G14" i="5"/>
  <c r="H14" i="5" s="1"/>
  <c r="G13" i="5"/>
  <c r="H13" i="5" s="1"/>
  <c r="G12" i="5"/>
  <c r="H12" i="5" s="1"/>
  <c r="G11" i="5"/>
  <c r="H11" i="5" s="1"/>
  <c r="G10" i="5"/>
  <c r="H10" i="5" s="1"/>
  <c r="D23" i="5" l="1"/>
  <c r="F11" i="5"/>
  <c r="F34" i="5"/>
  <c r="F16" i="5"/>
  <c r="D21" i="5"/>
  <c r="F24" i="5"/>
  <c r="F29" i="5"/>
  <c r="D15" i="5"/>
  <c r="F23" i="5"/>
  <c r="F12" i="5"/>
  <c r="F21" i="5"/>
  <c r="F14" i="5"/>
  <c r="D29" i="5"/>
  <c r="D17" i="5"/>
  <c r="F36" i="5"/>
  <c r="F10" i="5"/>
  <c r="F19" i="5"/>
  <c r="F33" i="5"/>
  <c r="F22" i="5"/>
  <c r="D19" i="5"/>
  <c r="D27" i="5"/>
  <c r="G37" i="5"/>
  <c r="H37" i="5" s="1"/>
  <c r="D13" i="5"/>
  <c r="D31" i="5"/>
  <c r="D11" i="5"/>
  <c r="D25" i="5"/>
  <c r="F28" i="5"/>
  <c r="F17" i="5"/>
  <c r="F31" i="5"/>
  <c r="F15" i="5"/>
  <c r="F20" i="5"/>
  <c r="F27" i="5"/>
  <c r="F32" i="5"/>
  <c r="F35" i="5"/>
  <c r="F13" i="5"/>
  <c r="F18" i="5"/>
  <c r="F25" i="5"/>
  <c r="F30" i="5"/>
  <c r="D33" i="5"/>
  <c r="D35" i="5"/>
  <c r="D10" i="5"/>
  <c r="D12" i="5"/>
  <c r="D14" i="5"/>
  <c r="D16" i="5"/>
  <c r="D18" i="5"/>
  <c r="D20" i="5"/>
  <c r="D22" i="5"/>
  <c r="D24" i="5"/>
  <c r="D26" i="5"/>
  <c r="D28" i="5"/>
  <c r="D30" i="5"/>
  <c r="D32" i="5"/>
  <c r="D34" i="5"/>
  <c r="K5" i="4"/>
  <c r="L5" i="2"/>
  <c r="J5" i="1"/>
  <c r="C7" i="4"/>
  <c r="C7" i="2"/>
  <c r="D7" i="1"/>
  <c r="C4" i="4"/>
  <c r="C4" i="2"/>
  <c r="D4" i="1"/>
  <c r="C6" i="4"/>
  <c r="C6" i="2"/>
  <c r="D6" i="1"/>
  <c r="C5" i="4"/>
  <c r="C5" i="2"/>
  <c r="D5" i="1"/>
  <c r="F32" i="4" l="1"/>
  <c r="E31" i="3" s="1"/>
  <c r="E32" i="4"/>
  <c r="D31" i="3" s="1"/>
  <c r="D32" i="4"/>
  <c r="C31" i="3" s="1"/>
  <c r="L20" i="4"/>
  <c r="K27" i="3" s="1"/>
  <c r="K20" i="4"/>
  <c r="J20" i="4"/>
  <c r="I20" i="4"/>
  <c r="H20" i="4"/>
  <c r="G27" i="3" s="1"/>
  <c r="G20" i="4"/>
  <c r="F20" i="4"/>
  <c r="E20" i="4"/>
  <c r="D20" i="4"/>
  <c r="C27" i="3" s="1"/>
  <c r="C28" i="3" s="1"/>
  <c r="D28" i="3" s="1"/>
  <c r="G55" i="2"/>
  <c r="C8" i="4"/>
  <c r="C8" i="2"/>
  <c r="D8" i="1"/>
  <c r="G53" i="2"/>
  <c r="N19" i="2"/>
  <c r="N20" i="2"/>
  <c r="N21" i="2"/>
  <c r="N22" i="2"/>
  <c r="N23" i="2"/>
  <c r="H20" i="1"/>
  <c r="G15" i="3" s="1"/>
  <c r="I20" i="1"/>
  <c r="H15" i="3" s="1"/>
  <c r="E22" i="1"/>
  <c r="E23" i="1"/>
  <c r="K23" i="1" s="1"/>
  <c r="E24" i="1"/>
  <c r="K24" i="1" s="1"/>
  <c r="E25" i="1"/>
  <c r="K25" i="1" s="1"/>
  <c r="E26" i="1"/>
  <c r="K26" i="1" s="1"/>
  <c r="E27" i="1"/>
  <c r="K27" i="1" s="1"/>
  <c r="E28" i="1"/>
  <c r="K28" i="1" s="1"/>
  <c r="E32" i="1"/>
  <c r="K32" i="1" s="1"/>
  <c r="E33" i="1"/>
  <c r="K33" i="1" s="1"/>
  <c r="E40" i="1"/>
  <c r="K40" i="1" s="1"/>
  <c r="E41" i="1"/>
  <c r="K41" i="1" s="1"/>
  <c r="F42" i="1"/>
  <c r="E16" i="3" s="1"/>
  <c r="G42" i="1"/>
  <c r="F16" i="3" s="1"/>
  <c r="H42" i="1"/>
  <c r="G16" i="3" s="1"/>
  <c r="I42" i="1"/>
  <c r="H16" i="3" s="1"/>
  <c r="J42" i="1"/>
  <c r="I16" i="3" s="1"/>
  <c r="E44" i="1"/>
  <c r="K44" i="1" s="1"/>
  <c r="E45" i="1"/>
  <c r="K45" i="1" s="1"/>
  <c r="F48" i="1"/>
  <c r="E17" i="3" s="1"/>
  <c r="G48" i="1"/>
  <c r="F17" i="3" s="1"/>
  <c r="H48" i="1"/>
  <c r="G17" i="3" s="1"/>
  <c r="I48" i="1"/>
  <c r="H17" i="3" s="1"/>
  <c r="J48" i="1"/>
  <c r="I17" i="3" s="1"/>
  <c r="E50" i="1"/>
  <c r="K50" i="1" s="1"/>
  <c r="F53" i="1"/>
  <c r="E18" i="3" s="1"/>
  <c r="G53" i="1"/>
  <c r="F18" i="3" s="1"/>
  <c r="H53" i="1"/>
  <c r="G18" i="3" s="1"/>
  <c r="I53" i="1"/>
  <c r="H18" i="3" s="1"/>
  <c r="J53" i="1"/>
  <c r="I18" i="3" s="1"/>
  <c r="E55" i="1"/>
  <c r="K55" i="1" s="1"/>
  <c r="E56" i="1"/>
  <c r="K56" i="1" s="1"/>
  <c r="E57" i="1"/>
  <c r="K57" i="1" s="1"/>
  <c r="F58" i="1"/>
  <c r="E19" i="3" s="1"/>
  <c r="G58" i="1"/>
  <c r="F19" i="3" s="1"/>
  <c r="H58" i="1"/>
  <c r="G19" i="3" s="1"/>
  <c r="I58" i="1"/>
  <c r="H19" i="3" s="1"/>
  <c r="J58" i="1"/>
  <c r="I19" i="3" s="1"/>
  <c r="E60" i="1"/>
  <c r="K60" i="1" s="1"/>
  <c r="E61" i="1"/>
  <c r="K61" i="1" s="1"/>
  <c r="F62" i="1"/>
  <c r="E20" i="3" s="1"/>
  <c r="G62" i="1"/>
  <c r="F20" i="3" s="1"/>
  <c r="H62" i="1"/>
  <c r="G20" i="3" s="1"/>
  <c r="I62" i="1"/>
  <c r="H20" i="3" s="1"/>
  <c r="J62" i="1"/>
  <c r="I20" i="3" s="1"/>
  <c r="E64" i="1"/>
  <c r="K64" i="1" s="1"/>
  <c r="E65" i="1"/>
  <c r="F66" i="1"/>
  <c r="E21" i="3" s="1"/>
  <c r="G66" i="1"/>
  <c r="F21" i="3" s="1"/>
  <c r="H66" i="1"/>
  <c r="G21" i="3" s="1"/>
  <c r="I66" i="1"/>
  <c r="H21" i="3" s="1"/>
  <c r="J66" i="1"/>
  <c r="I21" i="3" s="1"/>
  <c r="H53" i="2"/>
  <c r="F18" i="1" s="1"/>
  <c r="I53" i="2"/>
  <c r="G18" i="1" s="1"/>
  <c r="K53" i="2"/>
  <c r="L53" i="2"/>
  <c r="M53" i="2"/>
  <c r="J18" i="1" s="1"/>
  <c r="G56" i="2"/>
  <c r="N56" i="2" s="1"/>
  <c r="G57" i="2"/>
  <c r="N57" i="2" s="1"/>
  <c r="G58" i="2"/>
  <c r="N58" i="2" s="1"/>
  <c r="G59" i="2"/>
  <c r="N59" i="2" s="1"/>
  <c r="G60" i="2"/>
  <c r="N60" i="2" s="1"/>
  <c r="G61" i="2"/>
  <c r="N61" i="2" s="1"/>
  <c r="H62" i="2"/>
  <c r="F19" i="1" s="1"/>
  <c r="I62" i="2"/>
  <c r="G19" i="1" s="1"/>
  <c r="K62" i="2"/>
  <c r="L62" i="2"/>
  <c r="M62" i="2"/>
  <c r="J19" i="1" s="1"/>
  <c r="D21" i="4"/>
  <c r="E21" i="4" s="1"/>
  <c r="F21" i="4" s="1"/>
  <c r="D27" i="3"/>
  <c r="L25" i="4"/>
  <c r="L26" i="4"/>
  <c r="L27" i="4"/>
  <c r="L28" i="4"/>
  <c r="L29" i="4"/>
  <c r="L30" i="4"/>
  <c r="L31" i="4"/>
  <c r="E27" i="3"/>
  <c r="F27" i="3"/>
  <c r="H27" i="3"/>
  <c r="I27" i="3"/>
  <c r="J27" i="3"/>
  <c r="L32" i="4" l="1"/>
  <c r="K63" i="2"/>
  <c r="F55" i="2"/>
  <c r="L63" i="2"/>
  <c r="E66" i="1"/>
  <c r="D21" i="3" s="1"/>
  <c r="H22" i="3"/>
  <c r="J20" i="1"/>
  <c r="J67" i="1" s="1"/>
  <c r="K62" i="1"/>
  <c r="J20" i="3" s="1"/>
  <c r="E19" i="1"/>
  <c r="K19" i="1" s="1"/>
  <c r="F20" i="1"/>
  <c r="E15" i="3" s="1"/>
  <c r="E22" i="3" s="1"/>
  <c r="K65" i="1"/>
  <c r="K66" i="1" s="1"/>
  <c r="J21" i="3" s="1"/>
  <c r="K31" i="3"/>
  <c r="H67" i="1"/>
  <c r="E53" i="1"/>
  <c r="D18" i="3" s="1"/>
  <c r="I67" i="1"/>
  <c r="G21" i="4"/>
  <c r="H21" i="4" s="1"/>
  <c r="I21" i="4" s="1"/>
  <c r="J21" i="4" s="1"/>
  <c r="K21" i="4" s="1"/>
  <c r="L21" i="4" s="1"/>
  <c r="D33" i="4" s="1"/>
  <c r="E33" i="4" s="1"/>
  <c r="F33" i="4" s="1"/>
  <c r="G22" i="3"/>
  <c r="E48" i="1"/>
  <c r="D17" i="3" s="1"/>
  <c r="K48" i="1"/>
  <c r="J17" i="3" s="1"/>
  <c r="H63" i="2"/>
  <c r="E18" i="1"/>
  <c r="K18" i="1" s="1"/>
  <c r="K20" i="1" s="1"/>
  <c r="J15" i="3" s="1"/>
  <c r="G20" i="1"/>
  <c r="F15" i="3" s="1"/>
  <c r="F22" i="3" s="1"/>
  <c r="I63" i="2"/>
  <c r="J53" i="2"/>
  <c r="M63" i="2"/>
  <c r="E62" i="1"/>
  <c r="D20" i="3" s="1"/>
  <c r="K58" i="1"/>
  <c r="J19" i="3" s="1"/>
  <c r="E58" i="1"/>
  <c r="D19" i="3" s="1"/>
  <c r="K53" i="1"/>
  <c r="J18" i="3" s="1"/>
  <c r="E42" i="1"/>
  <c r="D16" i="3" s="1"/>
  <c r="K22" i="1"/>
  <c r="K42" i="1" s="1"/>
  <c r="J16" i="3" s="1"/>
  <c r="E28" i="3"/>
  <c r="F28" i="3" s="1"/>
  <c r="G28" i="3" s="1"/>
  <c r="H28" i="3" s="1"/>
  <c r="I28" i="3" s="1"/>
  <c r="J28" i="3" s="1"/>
  <c r="K28" i="3" s="1"/>
  <c r="C32" i="3" s="1"/>
  <c r="D32" i="3" s="1"/>
  <c r="E32" i="3" s="1"/>
  <c r="N53" i="2"/>
  <c r="F61" i="2"/>
  <c r="F57" i="2"/>
  <c r="F60" i="2"/>
  <c r="F56" i="2"/>
  <c r="F58" i="2"/>
  <c r="F59" i="2"/>
  <c r="G62" i="2"/>
  <c r="G63" i="2" s="1"/>
  <c r="N55" i="2"/>
  <c r="N62" i="2" s="1"/>
  <c r="I15" i="3" l="1"/>
  <c r="I22" i="3" s="1"/>
  <c r="F67" i="1"/>
  <c r="F62" i="2"/>
  <c r="E20" i="1"/>
  <c r="D15" i="3" s="1"/>
  <c r="D22" i="3" s="1"/>
  <c r="G67" i="1"/>
  <c r="J22" i="3"/>
  <c r="K67" i="1"/>
  <c r="N63" i="2"/>
  <c r="E67" i="1" l="1"/>
  <c r="F68" i="1" s="1"/>
  <c r="G68" i="1" l="1"/>
  <c r="E68" i="1"/>
</calcChain>
</file>

<file path=xl/sharedStrings.xml><?xml version="1.0" encoding="utf-8"?>
<sst xmlns="http://schemas.openxmlformats.org/spreadsheetml/2006/main" count="289" uniqueCount="168">
  <si>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</si>
  <si>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</si>
  <si>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</si>
  <si>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</si>
  <si>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</si>
  <si>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</si>
  <si>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</si>
  <si>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</si>
  <si>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</si>
  <si>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</si>
  <si>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</si>
  <si>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</si>
  <si>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</si>
  <si>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</si>
  <si>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</si>
  <si>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</si>
  <si>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</si>
  <si>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</si>
  <si>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</si>
  <si>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</si>
  <si>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</si>
  <si>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</si>
  <si>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</si>
  <si>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</si>
  <si>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</si>
  <si>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</si>
  <si>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</si>
  <si>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</si>
  <si>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</si>
  <si>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</si>
  <si>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</si>
  <si>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</si>
  <si>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</si>
  <si>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</si>
  <si>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</si>
  <si>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</si>
  <si>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</si>
  <si>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</si>
  <si>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</si>
  <si>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</si>
  <si>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</si>
  <si>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</si>
  <si>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</si>
  <si>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</si>
  <si>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</si>
  <si>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</si>
  <si>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</si>
  <si>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</si>
  <si>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</si>
  <si>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</si>
  <si>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</si>
  <si>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</si>
  <si>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</si>
  <si>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</si>
  <si>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</si>
  <si>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</si>
  <si>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</si>
  <si>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</si>
  <si>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</si>
  <si>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</si>
  <si>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</si>
  <si>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</si>
  <si>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</si>
  <si>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</si>
  <si>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</si>
  <si>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</si>
  <si>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</si>
  <si>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</si>
  <si>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</si>
  <si>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</si>
  <si>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</si>
  <si>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</si>
  <si>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</si>
  <si>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</si>
  <si>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</si>
  <si>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</si>
  <si>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</si>
  <si>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</si>
  <si>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</si>
  <si>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</si>
  <si>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</si>
  <si>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</si>
  <si>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</si>
  <si>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</si>
  <si>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</si>
  <si>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</si>
  <si>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</si>
  <si>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</si>
  <si>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</si>
  <si>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</si>
  <si>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</si>
  <si>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</si>
  <si>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</si>
  <si>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</si>
  <si>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</si>
  <si>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</si>
  <si>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</si>
  <si>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</si>
  <si>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</si>
  <si>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</si>
  <si>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</si>
  <si>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</si>
  <si>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</si>
  <si>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</si>
  <si>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</si>
  <si>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</si>
  <si>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</si>
  <si>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</si>
  <si>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</si>
  <si>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</si>
  <si>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</si>
  <si>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</si>
  <si>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</si>
  <si>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</si>
  <si>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</si>
  <si>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</si>
  <si>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</si>
  <si>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</si>
  <si>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</si>
  <si>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</si>
  <si>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</si>
  <si>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</si>
  <si>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</si>
  <si>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</si>
  <si>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</si>
  <si>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</si>
  <si>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</si>
  <si>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</si>
  <si>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</si>
  <si>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</si>
  <si>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</si>
  <si>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</si>
  <si>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</si>
  <si>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</si>
  <si>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</si>
  <si>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</si>
  <si>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</si>
  <si>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</si>
  <si>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</si>
  <si>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</si>
  <si>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</si>
  <si>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</si>
  <si>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</si>
  <si>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</si>
  <si>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</si>
  <si>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</si>
  <si>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</si>
  <si>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</si>
  <si>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</si>
  <si>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</si>
  <si>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</si>
  <si>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</si>
  <si>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#2200 Subcontractor Costs</t>
  </si>
  <si>
    <t>#3000 Furniture and Equipment</t>
  </si>
  <si>
    <t>#4000 Indirect Costs</t>
  </si>
  <si>
    <t>#5000 Capital Costs</t>
  </si>
  <si>
    <t>Total Contract Award</t>
  </si>
  <si>
    <t>(Measure H)</t>
  </si>
  <si>
    <t>Breakdown  (Measure H)</t>
  </si>
  <si>
    <t>LA:RISE Contractor:</t>
  </si>
  <si>
    <t>7/1/2022 - 6/30/2023</t>
  </si>
  <si>
    <t>NARRATIVE EXPLANATION OF PROPOSED 22-23 FUNDING LEVEL</t>
  </si>
  <si>
    <t>BUDGET - STANDARD, Budget Summary  (Rev. July 2022), City of Los Angeles, Economic and Workforce Development Department</t>
  </si>
  <si>
    <t>General Fund</t>
  </si>
  <si>
    <t>LA RISE 8.0</t>
  </si>
  <si>
    <r>
      <t xml:space="preserve">Instructions:  </t>
    </r>
    <r>
      <rPr>
        <sz val="10"/>
        <rFont val="Arial"/>
        <family val="2"/>
      </rPr>
      <t xml:space="preserve">Please provide information requested for each line item reflected within your proposed PY 22-23 General Fund program budget.  The ordering of the narrative line entries should follow the same order used in your PY 21-22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22-23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General Fund program with the allocation between program and administrative cost determined by &lt;cost allocation method&gt;);   </t>
    </r>
    <r>
      <rPr>
        <b/>
        <sz val="10"/>
        <rFont val="Arial"/>
        <family val="2"/>
      </rPr>
      <t>3)</t>
    </r>
    <r>
      <rPr>
        <sz val="10"/>
        <rFont val="Arial"/>
        <family val="2"/>
      </rPr>
      <t xml:space="preserve"> If proposed amount has changed significantly from PY 22-23 level, explain operational or program design change that has lead to the budgetary adjustment;  </t>
    </r>
    <r>
      <rPr>
        <b/>
        <sz val="10"/>
        <rFont val="Arial"/>
        <family val="2"/>
      </rPr>
      <t>4)</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General Fund program;  </t>
    </r>
    <r>
      <rPr>
        <b/>
        <sz val="10"/>
        <rFont val="Arial"/>
        <family val="2"/>
      </rPr>
      <t>5)</t>
    </r>
    <r>
      <rPr>
        <sz val="10"/>
        <rFont val="Arial"/>
        <family val="2"/>
      </rPr>
      <t xml:space="preserve"> Reference any support documentation provided in support of a given line item;  </t>
    </r>
    <r>
      <rPr>
        <b/>
        <sz val="10"/>
        <rFont val="Arial"/>
        <family val="2"/>
      </rPr>
      <t>6)</t>
    </r>
    <r>
      <rPr>
        <sz val="10"/>
        <rFont val="Arial"/>
        <family val="2"/>
      </rPr>
      <t xml:space="preserve"> State amount of unfunded portion of any scheduled line item.</t>
    </r>
  </si>
  <si>
    <t>Proposed 22-23 Budget</t>
  </si>
  <si>
    <t xml:space="preserve">Budget Mod Request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</si>
</sst>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3"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
      <sz val="10"/>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8" tint="0.79998168889431442"/>
        <bgColor indexed="64"/>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9">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xf numFmtId="44" fontId="32" fillId="0" borderId="0" applyFont="0" applyFill="0" applyBorder="0" applyAlignment="0" applyProtection="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4" fontId="14" fillId="9" borderId="15" xfId="3" applyFont="1" applyFill="1" applyBorder="1" applyAlignment="1" applyProtection="1">
      <alignment horizontal="center" vertical="center" wrapText="1"/>
    </xf>
    <xf numFmtId="44" fontId="30" fillId="9" borderId="15" xfId="3" applyFont="1" applyFill="1" applyBorder="1" applyAlignment="1" applyProtection="1">
      <alignment horizontal="center" vertical="center" wrapText="1"/>
    </xf>
    <xf numFmtId="37" fontId="22" fillId="0" borderId="11" xfId="0" applyNumberFormat="1" applyFont="1" applyFill="1" applyBorder="1" applyAlignment="1" applyProtection="1">
      <alignment horizontal="right"/>
      <protection locked="0"/>
    </xf>
    <xf numFmtId="0" fontId="8" fillId="0" borderId="0" xfId="0" applyFont="1" applyProtection="1">
      <protection locked="0"/>
    </xf>
    <xf numFmtId="37" fontId="8" fillId="0" borderId="0" xfId="8" applyNumberFormat="1" applyFont="1" applyProtection="1">
      <protection locked="0"/>
    </xf>
    <xf numFmtId="37" fontId="8" fillId="0" borderId="15" xfId="8" applyNumberFormat="1" applyFont="1" applyBorder="1" applyProtection="1">
      <protection locked="0"/>
    </xf>
    <xf numFmtId="37" fontId="8" fillId="0" borderId="0" xfId="0" applyNumberFormat="1" applyFont="1" applyProtection="1"/>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0" fontId="22" fillId="6" borderId="0" xfId="5"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9" borderId="17" xfId="2" applyFont="1" applyFill="1" applyBorder="1" applyAlignment="1" applyProtection="1">
      <alignment horizontal="left" vertical="center" wrapText="1"/>
      <protection locked="0"/>
    </xf>
    <xf numFmtId="0" fontId="20" fillId="9" borderId="18" xfId="2" applyFill="1" applyBorder="1" applyAlignment="1" applyProtection="1">
      <alignment horizontal="left" vertical="center" wrapText="1"/>
      <protection locked="0"/>
    </xf>
    <xf numFmtId="0" fontId="20" fillId="9" borderId="18" xfId="2" applyFill="1" applyBorder="1" applyAlignment="1" applyProtection="1">
      <alignment vertical="center"/>
      <protection locked="0"/>
    </xf>
    <xf numFmtId="0" fontId="20" fillId="9" borderId="19" xfId="2" applyFill="1"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9" borderId="22" xfId="2" applyFont="1" applyFill="1" applyBorder="1" applyAlignment="1" applyProtection="1">
      <alignment horizontal="left" vertical="center" wrapText="1"/>
      <protection locked="0"/>
    </xf>
    <xf numFmtId="0" fontId="29" fillId="9" borderId="8" xfId="2" applyFont="1" applyFill="1" applyBorder="1" applyAlignment="1" applyProtection="1">
      <alignment horizontal="left" vertical="center" wrapText="1"/>
      <protection locked="0"/>
    </xf>
    <xf numFmtId="0" fontId="29" fillId="9" borderId="8" xfId="2" applyFont="1" applyFill="1" applyBorder="1" applyAlignment="1" applyProtection="1">
      <alignment vertical="center"/>
      <protection locked="0"/>
    </xf>
    <xf numFmtId="0" fontId="20" fillId="9" borderId="10" xfId="2" applyFill="1"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9" borderId="9" xfId="2" applyFont="1" applyFill="1" applyBorder="1" applyAlignment="1" applyProtection="1">
      <alignment horizontal="center" vertical="center" wrapText="1"/>
    </xf>
    <xf numFmtId="0" fontId="20" fillId="9" borderId="14" xfId="2" applyFill="1" applyBorder="1" applyAlignment="1" applyProtection="1">
      <alignment horizontal="center" vertical="center" wrapText="1"/>
    </xf>
    <xf numFmtId="0" fontId="18" fillId="9" borderId="5" xfId="2" applyFont="1" applyFill="1" applyBorder="1" applyAlignment="1" applyProtection="1">
      <alignment horizontal="left" vertical="center" wrapText="1"/>
      <protection locked="0"/>
    </xf>
    <xf numFmtId="0" fontId="16" fillId="9"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9" borderId="5" xfId="3" applyFont="1" applyFill="1" applyBorder="1" applyAlignment="1" applyProtection="1">
      <alignment horizontal="center" vertical="center"/>
    </xf>
    <xf numFmtId="44" fontId="30" fillId="9" borderId="4" xfId="3" applyFont="1" applyFill="1" applyBorder="1" applyAlignment="1" applyProtection="1">
      <alignment horizontal="center" vertical="center"/>
    </xf>
    <xf numFmtId="44" fontId="30" fillId="9" borderId="5" xfId="3" applyFont="1" applyFill="1" applyBorder="1" applyAlignment="1" applyProtection="1">
      <alignment horizontal="center" vertical="center" wrapText="1"/>
    </xf>
    <xf numFmtId="44" fontId="30" fillId="9" borderId="4" xfId="3" applyFont="1" applyFill="1" applyBorder="1" applyAlignment="1" applyProtection="1">
      <alignment horizontal="center" vertical="center" wrapText="1"/>
    </xf>
    <xf numFmtId="44" fontId="25" fillId="9" borderId="9" xfId="3" applyFont="1" applyFill="1" applyBorder="1" applyAlignment="1" applyProtection="1">
      <alignment horizontal="center" vertical="center" wrapText="1"/>
    </xf>
    <xf numFmtId="0" fontId="29" fillId="9" borderId="14" xfId="2" applyFont="1" applyFill="1" applyBorder="1" applyAlignment="1" applyProtection="1">
      <alignment horizontal="center" vertical="center"/>
    </xf>
    <xf numFmtId="9" fontId="25" fillId="9" borderId="9" xfId="4" applyFont="1" applyFill="1" applyBorder="1" applyAlignment="1" applyProtection="1">
      <alignment horizontal="center" vertical="center" wrapText="1"/>
    </xf>
  </cellXfs>
  <cellStyles count="9">
    <cellStyle name="Comma 2" xfId="6" xr:uid="{00000000-0005-0000-0000-000000000000}"/>
    <cellStyle name="Currency" xfId="8" builtinId="4"/>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sqref="A1:K1"/>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3" t="s">
        <v>47</v>
      </c>
      <c r="B1" s="204"/>
      <c r="C1" s="204"/>
      <c r="D1" s="204"/>
      <c r="E1" s="204"/>
      <c r="F1" s="204"/>
      <c r="G1" s="204"/>
      <c r="H1" s="204"/>
      <c r="I1" s="204"/>
      <c r="J1" s="204"/>
      <c r="K1" s="205"/>
    </row>
    <row r="2" spans="1:11" ht="24.9" customHeight="1" x14ac:dyDescent="0.45">
      <c r="A2" s="206" t="s">
        <v>121</v>
      </c>
      <c r="B2" s="207"/>
      <c r="C2" s="207"/>
      <c r="D2" s="207"/>
      <c r="E2" s="207"/>
      <c r="F2" s="207"/>
      <c r="G2" s="207"/>
      <c r="H2" s="207"/>
      <c r="I2" s="207"/>
      <c r="J2" s="207"/>
      <c r="K2" s="208"/>
    </row>
    <row r="3" spans="1:11" ht="30" customHeight="1" x14ac:dyDescent="0.45">
      <c r="A3" s="69" t="s">
        <v>4</v>
      </c>
      <c r="B3" s="221"/>
      <c r="C3" s="221"/>
      <c r="D3" s="221"/>
      <c r="E3" s="221"/>
      <c r="F3" s="221"/>
      <c r="G3" s="70"/>
      <c r="H3" s="71"/>
      <c r="I3" s="71"/>
      <c r="J3" s="72"/>
      <c r="K3" s="73"/>
    </row>
    <row r="4" spans="1:11" ht="21" customHeight="1" x14ac:dyDescent="0.45">
      <c r="A4" s="74" t="s">
        <v>6</v>
      </c>
      <c r="B4" s="223"/>
      <c r="C4" s="223"/>
      <c r="D4" s="75"/>
      <c r="E4" s="76"/>
      <c r="F4" s="76"/>
      <c r="G4" s="77"/>
      <c r="H4" s="8"/>
      <c r="I4" s="77" t="s">
        <v>86</v>
      </c>
      <c r="J4" s="78"/>
      <c r="K4" s="79"/>
    </row>
    <row r="5" spans="1:11" ht="21" customHeight="1" x14ac:dyDescent="0.45">
      <c r="A5" s="74" t="s">
        <v>5</v>
      </c>
      <c r="B5" s="222" t="s">
        <v>164</v>
      </c>
      <c r="C5" s="222"/>
      <c r="D5" s="75"/>
      <c r="E5" s="8"/>
      <c r="F5" s="77" t="s">
        <v>8</v>
      </c>
      <c r="G5" s="11"/>
      <c r="H5" s="8"/>
      <c r="I5" s="77" t="s">
        <v>87</v>
      </c>
      <c r="J5" s="78"/>
      <c r="K5" s="79"/>
    </row>
    <row r="6" spans="1:11" ht="21" customHeight="1" x14ac:dyDescent="0.45">
      <c r="A6" s="74" t="s">
        <v>115</v>
      </c>
      <c r="B6" s="183" t="s">
        <v>163</v>
      </c>
      <c r="C6" s="80"/>
      <c r="D6" s="81"/>
      <c r="E6" s="8"/>
      <c r="F6" s="77" t="s">
        <v>7</v>
      </c>
      <c r="G6" s="185" t="s">
        <v>160</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196" t="s">
        <v>62</v>
      </c>
      <c r="B10" s="197"/>
      <c r="C10" s="197"/>
      <c r="D10" s="197"/>
      <c r="E10" s="197"/>
      <c r="F10" s="197"/>
      <c r="G10" s="197"/>
      <c r="H10" s="197"/>
      <c r="I10" s="197"/>
      <c r="J10" s="216"/>
      <c r="K10" s="217"/>
    </row>
    <row r="11" spans="1:11" ht="21" customHeight="1" x14ac:dyDescent="0.25">
      <c r="A11" s="90"/>
      <c r="B11" s="91"/>
      <c r="C11" s="92"/>
      <c r="D11" s="213" t="s">
        <v>60</v>
      </c>
      <c r="E11" s="215"/>
      <c r="F11" s="214"/>
      <c r="G11" s="54"/>
      <c r="H11" s="54"/>
      <c r="I11" s="90"/>
      <c r="J11" s="218"/>
      <c r="K11" s="219"/>
    </row>
    <row r="12" spans="1:11" ht="21" customHeight="1" x14ac:dyDescent="0.25">
      <c r="A12" s="211" t="s">
        <v>61</v>
      </c>
      <c r="B12" s="220"/>
      <c r="C12" s="212"/>
      <c r="D12" s="54"/>
      <c r="E12" s="211" t="s">
        <v>59</v>
      </c>
      <c r="F12" s="212"/>
      <c r="G12" s="93"/>
      <c r="H12" s="93" t="s">
        <v>54</v>
      </c>
      <c r="I12" s="94" t="s">
        <v>117</v>
      </c>
      <c r="J12" s="211" t="s">
        <v>50</v>
      </c>
      <c r="K12" s="212" t="s">
        <v>50</v>
      </c>
    </row>
    <row r="13" spans="1:11" ht="21" customHeight="1" x14ac:dyDescent="0.25">
      <c r="A13" s="95"/>
      <c r="B13" s="96"/>
      <c r="C13" s="97"/>
      <c r="D13" s="93" t="s">
        <v>50</v>
      </c>
      <c r="E13" s="209" t="s">
        <v>157</v>
      </c>
      <c r="F13" s="210"/>
      <c r="G13" s="93" t="s">
        <v>52</v>
      </c>
      <c r="H13" s="93" t="s">
        <v>55</v>
      </c>
      <c r="I13" s="94"/>
      <c r="J13" s="211" t="s">
        <v>57</v>
      </c>
      <c r="K13" s="212" t="s">
        <v>57</v>
      </c>
    </row>
    <row r="14" spans="1:11" ht="21" customHeight="1" x14ac:dyDescent="0.25">
      <c r="A14" s="55" t="s">
        <v>48</v>
      </c>
      <c r="B14" s="213" t="s">
        <v>49</v>
      </c>
      <c r="C14" s="214"/>
      <c r="D14" s="97" t="s">
        <v>103</v>
      </c>
      <c r="E14" s="55" t="s">
        <v>51</v>
      </c>
      <c r="F14" s="55" t="s">
        <v>52</v>
      </c>
      <c r="G14" s="56" t="s">
        <v>53</v>
      </c>
      <c r="H14" s="56" t="s">
        <v>56</v>
      </c>
      <c r="I14" s="95" t="s">
        <v>118</v>
      </c>
      <c r="J14" s="209" t="s">
        <v>58</v>
      </c>
      <c r="K14" s="210" t="s">
        <v>58</v>
      </c>
    </row>
    <row r="15" spans="1:11" ht="24.9" customHeight="1" x14ac:dyDescent="0.25">
      <c r="A15" s="98">
        <v>1000</v>
      </c>
      <c r="B15" s="58" t="s">
        <v>63</v>
      </c>
      <c r="C15" s="59"/>
      <c r="D15" s="60">
        <f>'Budget Detail'!E20</f>
        <v>0</v>
      </c>
      <c r="E15" s="60">
        <f>'Budget Detail'!F20</f>
        <v>0</v>
      </c>
      <c r="F15" s="60">
        <f>'Budget Detail'!G20</f>
        <v>0</v>
      </c>
      <c r="G15" s="60">
        <f>'Budget Detail'!H20</f>
        <v>0</v>
      </c>
      <c r="H15" s="60">
        <f>'Budget Detail'!I20</f>
        <v>0</v>
      </c>
      <c r="I15" s="60">
        <f>'Budget Detail'!J20</f>
        <v>0</v>
      </c>
      <c r="J15" s="199">
        <f>'Budget Detail'!K20</f>
        <v>0</v>
      </c>
      <c r="K15" s="200"/>
    </row>
    <row r="16" spans="1:11" ht="24.9" customHeight="1" x14ac:dyDescent="0.25">
      <c r="A16" s="98">
        <v>2000</v>
      </c>
      <c r="B16" s="58" t="s">
        <v>64</v>
      </c>
      <c r="C16" s="59"/>
      <c r="D16" s="60">
        <f>'Budget Detail'!E42</f>
        <v>0</v>
      </c>
      <c r="E16" s="60">
        <f>'Budget Detail'!F42</f>
        <v>0</v>
      </c>
      <c r="F16" s="60">
        <f>'Budget Detail'!G42</f>
        <v>0</v>
      </c>
      <c r="G16" s="60">
        <f>'Budget Detail'!H42</f>
        <v>0</v>
      </c>
      <c r="H16" s="60">
        <f>'Budget Detail'!I42</f>
        <v>0</v>
      </c>
      <c r="I16" s="60">
        <f>'Budget Detail'!J42</f>
        <v>0</v>
      </c>
      <c r="J16" s="199">
        <f>'Budget Detail'!K42</f>
        <v>0</v>
      </c>
      <c r="K16" s="200"/>
    </row>
    <row r="17" spans="1:11" ht="24.9" customHeight="1" x14ac:dyDescent="0.25">
      <c r="A17" s="98">
        <v>2100</v>
      </c>
      <c r="B17" s="58" t="s">
        <v>65</v>
      </c>
      <c r="C17" s="59"/>
      <c r="D17" s="60">
        <f>'Budget Detail'!E48</f>
        <v>0</v>
      </c>
      <c r="E17" s="60">
        <f>'Budget Detail'!F48</f>
        <v>0</v>
      </c>
      <c r="F17" s="60">
        <f>'Budget Detail'!G48</f>
        <v>0</v>
      </c>
      <c r="G17" s="60">
        <f>'Budget Detail'!H48</f>
        <v>0</v>
      </c>
      <c r="H17" s="60">
        <f>'Budget Detail'!I48</f>
        <v>0</v>
      </c>
      <c r="I17" s="60">
        <f>'Budget Detail'!J48</f>
        <v>0</v>
      </c>
      <c r="J17" s="199">
        <f>'Budget Detail'!K48</f>
        <v>0</v>
      </c>
      <c r="K17" s="200"/>
    </row>
    <row r="18" spans="1:11" ht="24.9" customHeight="1" x14ac:dyDescent="0.25">
      <c r="A18" s="98">
        <v>2200</v>
      </c>
      <c r="B18" s="58" t="s">
        <v>66</v>
      </c>
      <c r="C18" s="59"/>
      <c r="D18" s="60">
        <f>'Budget Detail'!E53</f>
        <v>0</v>
      </c>
      <c r="E18" s="60">
        <f>'Budget Detail'!F53</f>
        <v>0</v>
      </c>
      <c r="F18" s="60">
        <f>'Budget Detail'!G53</f>
        <v>0</v>
      </c>
      <c r="G18" s="60">
        <f>'Budget Detail'!H53</f>
        <v>0</v>
      </c>
      <c r="H18" s="60">
        <f>'Budget Detail'!I53</f>
        <v>0</v>
      </c>
      <c r="I18" s="60">
        <f>'Budget Detail'!J53</f>
        <v>0</v>
      </c>
      <c r="J18" s="199">
        <f>'Budget Detail'!K53</f>
        <v>0</v>
      </c>
      <c r="K18" s="200"/>
    </row>
    <row r="19" spans="1:11" ht="24.9" customHeight="1" x14ac:dyDescent="0.25">
      <c r="A19" s="98">
        <v>3000</v>
      </c>
      <c r="B19" s="58" t="s">
        <v>67</v>
      </c>
      <c r="C19" s="59"/>
      <c r="D19" s="60">
        <f>'Budget Detail'!E58</f>
        <v>0</v>
      </c>
      <c r="E19" s="60">
        <f>'Budget Detail'!F58</f>
        <v>0</v>
      </c>
      <c r="F19" s="60">
        <f>'Budget Detail'!G58</f>
        <v>0</v>
      </c>
      <c r="G19" s="60">
        <f>'Budget Detail'!H58</f>
        <v>0</v>
      </c>
      <c r="H19" s="60">
        <f>'Budget Detail'!I58</f>
        <v>0</v>
      </c>
      <c r="I19" s="60">
        <f>'Budget Detail'!J58</f>
        <v>0</v>
      </c>
      <c r="J19" s="199">
        <f>'Budget Detail'!K58</f>
        <v>0</v>
      </c>
      <c r="K19" s="200"/>
    </row>
    <row r="20" spans="1:11" ht="24.9" customHeight="1" x14ac:dyDescent="0.25">
      <c r="A20" s="98">
        <v>4000</v>
      </c>
      <c r="B20" s="58" t="s">
        <v>68</v>
      </c>
      <c r="C20" s="59"/>
      <c r="D20" s="60">
        <f>'Budget Detail'!E62</f>
        <v>0</v>
      </c>
      <c r="E20" s="60">
        <f>'Budget Detail'!F62</f>
        <v>0</v>
      </c>
      <c r="F20" s="60">
        <f>'Budget Detail'!G62</f>
        <v>0</v>
      </c>
      <c r="G20" s="60">
        <f>'Budget Detail'!H62</f>
        <v>0</v>
      </c>
      <c r="H20" s="60">
        <f>'Budget Detail'!I62</f>
        <v>0</v>
      </c>
      <c r="I20" s="60">
        <f>'Budget Detail'!J62</f>
        <v>0</v>
      </c>
      <c r="J20" s="199">
        <f>'Budget Detail'!K62</f>
        <v>0</v>
      </c>
      <c r="K20" s="200"/>
    </row>
    <row r="21" spans="1:11" ht="24.9" customHeight="1" x14ac:dyDescent="0.25">
      <c r="A21" s="98">
        <v>5000</v>
      </c>
      <c r="B21" s="58" t="s">
        <v>69</v>
      </c>
      <c r="C21" s="59"/>
      <c r="D21" s="60">
        <f>'Budget Detail'!E66</f>
        <v>0</v>
      </c>
      <c r="E21" s="60">
        <f>'Budget Detail'!F66</f>
        <v>0</v>
      </c>
      <c r="F21" s="60">
        <f>'Budget Detail'!G66</f>
        <v>0</v>
      </c>
      <c r="G21" s="60">
        <f>'Budget Detail'!H66</f>
        <v>0</v>
      </c>
      <c r="H21" s="60">
        <f>'Budget Detail'!I66</f>
        <v>0</v>
      </c>
      <c r="I21" s="60">
        <f>'Budget Detail'!J66</f>
        <v>0</v>
      </c>
      <c r="J21" s="199">
        <f>'Budget Detail'!K66</f>
        <v>0</v>
      </c>
      <c r="K21" s="200"/>
    </row>
    <row r="22" spans="1:11" ht="30" customHeight="1" x14ac:dyDescent="0.45">
      <c r="A22" s="99"/>
      <c r="B22" s="65" t="s">
        <v>70</v>
      </c>
      <c r="C22" s="67"/>
      <c r="D22" s="136">
        <f t="shared" ref="D22:I22" si="0">SUM(D15:D21)</f>
        <v>0</v>
      </c>
      <c r="E22" s="136">
        <f t="shared" si="0"/>
        <v>0</v>
      </c>
      <c r="F22" s="136">
        <f t="shared" si="0"/>
        <v>0</v>
      </c>
      <c r="G22" s="136">
        <f t="shared" si="0"/>
        <v>0</v>
      </c>
      <c r="H22" s="136">
        <f t="shared" si="0"/>
        <v>0</v>
      </c>
      <c r="I22" s="136">
        <f t="shared" si="0"/>
        <v>0</v>
      </c>
      <c r="J22" s="201">
        <f>SUM(J15:K21)</f>
        <v>0</v>
      </c>
      <c r="K22" s="202"/>
    </row>
    <row r="24" spans="1:11" ht="21" x14ac:dyDescent="0.5">
      <c r="A24" s="196" t="s">
        <v>85</v>
      </c>
      <c r="B24" s="197"/>
      <c r="C24" s="197"/>
      <c r="D24" s="197"/>
      <c r="E24" s="197"/>
      <c r="F24" s="197"/>
      <c r="G24" s="197"/>
      <c r="H24" s="197"/>
      <c r="I24" s="197"/>
      <c r="J24" s="197"/>
      <c r="K24" s="198"/>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0">
        <f>C27</f>
        <v>0</v>
      </c>
      <c r="D28" s="180">
        <f t="shared" ref="D28:K28" si="1">C28+D27</f>
        <v>0</v>
      </c>
      <c r="E28" s="180">
        <f t="shared" si="1"/>
        <v>0</v>
      </c>
      <c r="F28" s="180">
        <f t="shared" si="1"/>
        <v>0</v>
      </c>
      <c r="G28" s="180">
        <f t="shared" si="1"/>
        <v>0</v>
      </c>
      <c r="H28" s="180">
        <f t="shared" si="1"/>
        <v>0</v>
      </c>
      <c r="I28" s="180">
        <f t="shared" si="1"/>
        <v>0</v>
      </c>
      <c r="J28" s="180">
        <f t="shared" si="1"/>
        <v>0</v>
      </c>
      <c r="K28" s="180">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1">
        <f>SUM(C27:K27)+SUM(C31:J31)</f>
        <v>0</v>
      </c>
    </row>
    <row r="32" spans="1:11" ht="21" customHeight="1" x14ac:dyDescent="0.3">
      <c r="A32" s="109" t="s">
        <v>81</v>
      </c>
      <c r="B32" s="110"/>
      <c r="C32" s="180">
        <f>K28+C31</f>
        <v>0</v>
      </c>
      <c r="D32" s="180">
        <f>C32+D31</f>
        <v>0</v>
      </c>
      <c r="E32" s="180">
        <f>D32+E31</f>
        <v>0</v>
      </c>
      <c r="F32" s="111"/>
      <c r="G32" s="111"/>
      <c r="H32" s="111"/>
      <c r="I32" s="111"/>
      <c r="J32" s="111"/>
      <c r="K32" s="111"/>
    </row>
    <row r="33" spans="1:1" ht="18" customHeight="1" x14ac:dyDescent="0.25">
      <c r="A33" s="184" t="s">
        <v>162</v>
      </c>
    </row>
  </sheetData>
  <sheetProtection algorithmName="SHA-512" hashValue="Du4CnK/r1xudzKZQouonPZic8X1Nxa776cPz3dd6ZW2+LfOpcpiR422Qnc92Q21qJ1TiD0/V15vqceZyrsW8ew==" saltValue="pcDWkffrU77jAdwSc4Y22Q=="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B3:F3"/>
    <mergeCell ref="J12:K12"/>
    <mergeCell ref="B5:C5"/>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9"/>
  <sheetViews>
    <sheetView zoomScale="80" zoomScaleNormal="80" workbookViewId="0">
      <selection activeCell="I23" sqref="I23"/>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3" t="s">
        <v>33</v>
      </c>
      <c r="B1" s="204"/>
      <c r="C1" s="204"/>
      <c r="D1" s="204"/>
      <c r="E1" s="204"/>
      <c r="F1" s="204"/>
      <c r="G1" s="204"/>
      <c r="H1" s="204"/>
      <c r="I1" s="204"/>
      <c r="J1" s="204"/>
      <c r="K1" s="205"/>
    </row>
    <row r="2" spans="1:13" ht="24.9" customHeight="1" x14ac:dyDescent="0.45">
      <c r="A2" s="224" t="s">
        <v>121</v>
      </c>
      <c r="B2" s="225"/>
      <c r="C2" s="225"/>
      <c r="D2" s="225"/>
      <c r="E2" s="225"/>
      <c r="F2" s="225"/>
      <c r="G2" s="225"/>
      <c r="H2" s="225"/>
      <c r="I2" s="225"/>
      <c r="J2" s="225"/>
      <c r="K2" s="226"/>
    </row>
    <row r="3" spans="1:13" x14ac:dyDescent="0.25">
      <c r="A3" s="4"/>
      <c r="B3" s="5"/>
      <c r="C3" s="5"/>
      <c r="D3" s="5"/>
      <c r="E3" s="5"/>
      <c r="F3" s="5"/>
      <c r="G3" s="5"/>
      <c r="H3" s="5"/>
      <c r="I3" s="5"/>
      <c r="J3" s="5"/>
      <c r="K3" s="6"/>
      <c r="L3" s="8"/>
      <c r="M3" s="8"/>
    </row>
    <row r="4" spans="1:13" ht="21.9" customHeight="1" x14ac:dyDescent="0.5">
      <c r="A4" s="7" t="s">
        <v>4</v>
      </c>
      <c r="B4" s="8"/>
      <c r="C4" s="8"/>
      <c r="D4" s="232">
        <f>'Budget Summary'!$B$3</f>
        <v>0</v>
      </c>
      <c r="E4" s="232"/>
      <c r="F4" s="232"/>
      <c r="G4" s="232"/>
      <c r="H4" s="232"/>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LA RISE 8.0</v>
      </c>
      <c r="E6" s="8"/>
      <c r="F6" s="8"/>
      <c r="G6" s="8"/>
      <c r="H6" s="8"/>
      <c r="I6" s="8" t="s">
        <v>7</v>
      </c>
      <c r="J6" s="11" t="str">
        <f>'Budget Summary'!$G$6</f>
        <v>7/1/2022 - 6/30/2023</v>
      </c>
      <c r="K6" s="9"/>
      <c r="L6" s="8"/>
    </row>
    <row r="7" spans="1:13" ht="21.9" customHeight="1" x14ac:dyDescent="0.45">
      <c r="A7" s="7" t="s">
        <v>123</v>
      </c>
      <c r="B7" s="8"/>
      <c r="C7" s="8"/>
      <c r="D7" s="146" t="str">
        <f>'Budget Summary'!$B$6</f>
        <v>General Fund</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7" t="s">
        <v>35</v>
      </c>
      <c r="F10" s="228"/>
      <c r="G10" s="228"/>
      <c r="H10" s="228"/>
      <c r="I10" s="228"/>
      <c r="J10" s="228"/>
      <c r="K10" s="229"/>
    </row>
    <row r="11" spans="1:13" ht="20.100000000000001" customHeight="1" x14ac:dyDescent="0.5">
      <c r="A11" s="22"/>
      <c r="B11" s="25"/>
      <c r="C11" s="25"/>
      <c r="D11" s="23"/>
      <c r="E11" s="227" t="s">
        <v>34</v>
      </c>
      <c r="F11" s="228"/>
      <c r="G11" s="229"/>
      <c r="H11" s="21"/>
      <c r="I11" s="21"/>
      <c r="J11" s="20"/>
      <c r="K11" s="20" t="s">
        <v>105</v>
      </c>
    </row>
    <row r="12" spans="1:13" ht="21" customHeight="1" x14ac:dyDescent="0.25">
      <c r="A12" s="22"/>
      <c r="B12" s="25"/>
      <c r="C12" s="25"/>
      <c r="D12" s="25"/>
      <c r="E12" s="21"/>
      <c r="F12" s="230" t="s">
        <v>158</v>
      </c>
      <c r="G12" s="231"/>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Personnel'!H53</f>
        <v>0</v>
      </c>
      <c r="G18" s="143">
        <f>'Sched of Personnel'!I53</f>
        <v>0</v>
      </c>
      <c r="H18" s="127"/>
      <c r="I18" s="127"/>
      <c r="J18" s="195">
        <f>'Sched of Personnel'!M53</f>
        <v>0</v>
      </c>
      <c r="K18" s="143">
        <f>E18+H18+I18+J18</f>
        <v>0</v>
      </c>
    </row>
    <row r="19" spans="1:11" ht="21" customHeight="1" x14ac:dyDescent="0.25">
      <c r="A19" s="123" t="s">
        <v>12</v>
      </c>
      <c r="B19" s="124"/>
      <c r="C19" s="125"/>
      <c r="D19" s="126"/>
      <c r="E19" s="127">
        <f>F19+G19</f>
        <v>0</v>
      </c>
      <c r="F19" s="143">
        <f>'Sched of Personnel'!H62</f>
        <v>0</v>
      </c>
      <c r="G19" s="143">
        <f>'Sched of Personnel'!I62</f>
        <v>0</v>
      </c>
      <c r="H19" s="127"/>
      <c r="I19" s="127"/>
      <c r="J19" s="143">
        <f>'Sched of Personnel'!M62</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41" si="1">F23+G23</f>
        <v>0</v>
      </c>
      <c r="F23" s="127"/>
      <c r="G23" s="127"/>
      <c r="H23" s="127"/>
      <c r="I23" s="127"/>
      <c r="J23" s="127"/>
      <c r="K23" s="143">
        <f t="shared" ref="K23:K41"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25">
      <c r="A40" s="123"/>
      <c r="B40" s="125"/>
      <c r="C40" s="125"/>
      <c r="D40" s="126"/>
      <c r="E40" s="127">
        <f t="shared" si="1"/>
        <v>0</v>
      </c>
      <c r="F40" s="127"/>
      <c r="G40" s="127"/>
      <c r="H40" s="127"/>
      <c r="I40" s="127"/>
      <c r="J40" s="127"/>
      <c r="K40" s="143">
        <f t="shared" si="2"/>
        <v>0</v>
      </c>
    </row>
    <row r="41" spans="1:11" ht="21" customHeight="1" x14ac:dyDescent="0.25">
      <c r="A41" s="123"/>
      <c r="B41" s="125"/>
      <c r="C41" s="125"/>
      <c r="D41" s="126"/>
      <c r="E41" s="127">
        <f t="shared" si="1"/>
        <v>0</v>
      </c>
      <c r="F41" s="127"/>
      <c r="G41" s="127"/>
      <c r="H41" s="127"/>
      <c r="I41" s="127"/>
      <c r="J41" s="127"/>
      <c r="K41" s="143">
        <f t="shared" si="2"/>
        <v>0</v>
      </c>
    </row>
    <row r="42" spans="1:11" ht="21" customHeight="1" x14ac:dyDescent="0.45">
      <c r="A42" s="128" t="s">
        <v>14</v>
      </c>
      <c r="B42" s="8"/>
      <c r="C42" s="129"/>
      <c r="D42" s="130"/>
      <c r="E42" s="141">
        <f t="shared" ref="E42:K42" si="3">SUM(E22:E41)</f>
        <v>0</v>
      </c>
      <c r="F42" s="141">
        <f t="shared" si="3"/>
        <v>0</v>
      </c>
      <c r="G42" s="141">
        <f t="shared" si="3"/>
        <v>0</v>
      </c>
      <c r="H42" s="141">
        <f t="shared" si="3"/>
        <v>0</v>
      </c>
      <c r="I42" s="141">
        <f t="shared" si="3"/>
        <v>0</v>
      </c>
      <c r="J42" s="141">
        <f t="shared" si="3"/>
        <v>0</v>
      </c>
      <c r="K42" s="141">
        <f t="shared" si="3"/>
        <v>0</v>
      </c>
    </row>
    <row r="43" spans="1:11" ht="21" customHeight="1" x14ac:dyDescent="0.45">
      <c r="A43" s="119" t="s">
        <v>41</v>
      </c>
      <c r="B43" s="120"/>
      <c r="C43" s="120"/>
      <c r="D43" s="121"/>
      <c r="E43" s="142"/>
      <c r="F43" s="142"/>
      <c r="G43" s="142"/>
      <c r="H43" s="142"/>
      <c r="I43" s="142"/>
      <c r="J43" s="142"/>
      <c r="K43" s="142"/>
    </row>
    <row r="44" spans="1:11" ht="21" customHeight="1" x14ac:dyDescent="0.25">
      <c r="A44" s="123"/>
      <c r="B44" s="125"/>
      <c r="C44" s="125"/>
      <c r="D44" s="126"/>
      <c r="E44" s="127">
        <f>F44+G44</f>
        <v>0</v>
      </c>
      <c r="F44" s="127"/>
      <c r="G44" s="127"/>
      <c r="H44" s="127"/>
      <c r="I44" s="127"/>
      <c r="J44" s="127"/>
      <c r="K44" s="143">
        <f>E44+H44+I44+J44</f>
        <v>0</v>
      </c>
    </row>
    <row r="45" spans="1:11" ht="21" customHeight="1" x14ac:dyDescent="0.25">
      <c r="A45" s="123"/>
      <c r="B45" s="125"/>
      <c r="C45" s="125"/>
      <c r="D45" s="126"/>
      <c r="E45" s="127">
        <f t="shared" ref="E45:E47" si="4">F45+G45</f>
        <v>0</v>
      </c>
      <c r="F45" s="127"/>
      <c r="G45" s="127"/>
      <c r="H45" s="127"/>
      <c r="I45" s="127"/>
      <c r="J45" s="127"/>
      <c r="K45" s="143">
        <f t="shared" ref="K45:K47" si="5">E45+H45+I45+J45</f>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25">
      <c r="A47" s="123"/>
      <c r="B47" s="125"/>
      <c r="C47" s="125"/>
      <c r="D47" s="126"/>
      <c r="E47" s="127">
        <f t="shared" si="4"/>
        <v>0</v>
      </c>
      <c r="F47" s="127"/>
      <c r="G47" s="127"/>
      <c r="H47" s="127"/>
      <c r="I47" s="127"/>
      <c r="J47" s="127"/>
      <c r="K47" s="143">
        <f t="shared" si="5"/>
        <v>0</v>
      </c>
    </row>
    <row r="48" spans="1:11" ht="21" customHeight="1" x14ac:dyDescent="0.45">
      <c r="A48" s="128" t="s">
        <v>15</v>
      </c>
      <c r="B48" s="8"/>
      <c r="C48" s="129"/>
      <c r="D48" s="130"/>
      <c r="E48" s="141">
        <f t="shared" ref="E48:K48" si="6">SUM(E44:E47)</f>
        <v>0</v>
      </c>
      <c r="F48" s="141">
        <f t="shared" si="6"/>
        <v>0</v>
      </c>
      <c r="G48" s="141">
        <f t="shared" si="6"/>
        <v>0</v>
      </c>
      <c r="H48" s="141">
        <f t="shared" si="6"/>
        <v>0</v>
      </c>
      <c r="I48" s="141">
        <f t="shared" si="6"/>
        <v>0</v>
      </c>
      <c r="J48" s="141">
        <f t="shared" si="6"/>
        <v>0</v>
      </c>
      <c r="K48" s="141">
        <f t="shared" si="6"/>
        <v>0</v>
      </c>
    </row>
    <row r="49" spans="1:11" ht="21" customHeight="1" x14ac:dyDescent="0.45">
      <c r="A49" s="119" t="s">
        <v>42</v>
      </c>
      <c r="B49" s="120"/>
      <c r="C49" s="120"/>
      <c r="D49" s="121"/>
      <c r="E49" s="142"/>
      <c r="F49" s="142"/>
      <c r="G49" s="142"/>
      <c r="H49" s="142"/>
      <c r="I49" s="142"/>
      <c r="J49" s="142"/>
      <c r="K49" s="142"/>
    </row>
    <row r="50" spans="1:11" ht="21" customHeight="1" x14ac:dyDescent="0.25">
      <c r="A50" s="123"/>
      <c r="B50" s="125"/>
      <c r="C50" s="125"/>
      <c r="D50" s="126"/>
      <c r="E50" s="127">
        <f>F50+G50</f>
        <v>0</v>
      </c>
      <c r="F50" s="127"/>
      <c r="G50" s="127"/>
      <c r="H50" s="127"/>
      <c r="I50" s="127"/>
      <c r="J50" s="127"/>
      <c r="K50" s="143">
        <f>E50+H50+I50+J50</f>
        <v>0</v>
      </c>
    </row>
    <row r="51" spans="1:11" ht="21" customHeight="1" x14ac:dyDescent="0.25">
      <c r="A51" s="123"/>
      <c r="B51" s="125"/>
      <c r="C51" s="125"/>
      <c r="D51" s="126"/>
      <c r="E51" s="127">
        <f t="shared" ref="E51:E52" si="7">F51+G51</f>
        <v>0</v>
      </c>
      <c r="F51" s="127"/>
      <c r="G51" s="127"/>
      <c r="H51" s="127"/>
      <c r="I51" s="127"/>
      <c r="J51" s="127"/>
      <c r="K51" s="143">
        <f t="shared" ref="K51:K52" si="8">E51+H51+I51+J51</f>
        <v>0</v>
      </c>
    </row>
    <row r="52" spans="1:11" ht="21" customHeight="1" x14ac:dyDescent="0.25">
      <c r="A52" s="123"/>
      <c r="B52" s="125"/>
      <c r="C52" s="125"/>
      <c r="D52" s="126"/>
      <c r="E52" s="127">
        <f t="shared" si="7"/>
        <v>0</v>
      </c>
      <c r="F52" s="127"/>
      <c r="G52" s="127"/>
      <c r="H52" s="127"/>
      <c r="I52" s="127"/>
      <c r="J52" s="127"/>
      <c r="K52" s="143">
        <f t="shared" si="8"/>
        <v>0</v>
      </c>
    </row>
    <row r="53" spans="1:11" ht="21" customHeight="1" x14ac:dyDescent="0.45">
      <c r="A53" s="128" t="s">
        <v>16</v>
      </c>
      <c r="B53" s="8"/>
      <c r="C53" s="129"/>
      <c r="D53" s="130"/>
      <c r="E53" s="141">
        <f t="shared" ref="E53:K53" si="9">SUM(E50:E52)</f>
        <v>0</v>
      </c>
      <c r="F53" s="141">
        <f t="shared" si="9"/>
        <v>0</v>
      </c>
      <c r="G53" s="141">
        <f t="shared" si="9"/>
        <v>0</v>
      </c>
      <c r="H53" s="141">
        <f t="shared" si="9"/>
        <v>0</v>
      </c>
      <c r="I53" s="141">
        <f t="shared" si="9"/>
        <v>0</v>
      </c>
      <c r="J53" s="141">
        <f t="shared" si="9"/>
        <v>0</v>
      </c>
      <c r="K53" s="141">
        <f t="shared" si="9"/>
        <v>0</v>
      </c>
    </row>
    <row r="54" spans="1:11" ht="21" customHeight="1" x14ac:dyDescent="0.45">
      <c r="A54" s="119" t="s">
        <v>43</v>
      </c>
      <c r="B54" s="120"/>
      <c r="C54" s="120"/>
      <c r="D54" s="121"/>
      <c r="E54" s="142"/>
      <c r="F54" s="142"/>
      <c r="G54" s="142"/>
      <c r="H54" s="142"/>
      <c r="I54" s="142"/>
      <c r="J54" s="142"/>
      <c r="K54" s="142"/>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25">
      <c r="A56" s="123"/>
      <c r="B56" s="125"/>
      <c r="C56" s="125"/>
      <c r="D56" s="126"/>
      <c r="E56" s="127">
        <f>F56+G56</f>
        <v>0</v>
      </c>
      <c r="F56" s="127"/>
      <c r="G56" s="127"/>
      <c r="H56" s="127"/>
      <c r="I56" s="127"/>
      <c r="J56" s="127"/>
      <c r="K56" s="143">
        <f>E56+H56+I56+J56</f>
        <v>0</v>
      </c>
    </row>
    <row r="57" spans="1:11" ht="21" customHeight="1" x14ac:dyDescent="0.25">
      <c r="A57" s="123"/>
      <c r="B57" s="125"/>
      <c r="C57" s="125"/>
      <c r="D57" s="126"/>
      <c r="E57" s="127">
        <f>F57+G57</f>
        <v>0</v>
      </c>
      <c r="F57" s="127"/>
      <c r="G57" s="127"/>
      <c r="H57" s="127"/>
      <c r="I57" s="127"/>
      <c r="J57" s="127"/>
      <c r="K57" s="143">
        <f>E57+H57+I57+J57</f>
        <v>0</v>
      </c>
    </row>
    <row r="58" spans="1:11" ht="21" customHeight="1" x14ac:dyDescent="0.45">
      <c r="A58" s="128" t="s">
        <v>17</v>
      </c>
      <c r="B58" s="8"/>
      <c r="C58" s="129"/>
      <c r="D58" s="130"/>
      <c r="E58" s="141">
        <f t="shared" ref="E58:K58" si="10">SUM(E55:E57)</f>
        <v>0</v>
      </c>
      <c r="F58" s="141">
        <f t="shared" si="10"/>
        <v>0</v>
      </c>
      <c r="G58" s="141">
        <f t="shared" si="10"/>
        <v>0</v>
      </c>
      <c r="H58" s="141">
        <f t="shared" si="10"/>
        <v>0</v>
      </c>
      <c r="I58" s="141">
        <f t="shared" si="10"/>
        <v>0</v>
      </c>
      <c r="J58" s="141">
        <f t="shared" si="10"/>
        <v>0</v>
      </c>
      <c r="K58" s="141">
        <f t="shared" si="10"/>
        <v>0</v>
      </c>
    </row>
    <row r="59" spans="1:11" ht="21" customHeight="1" x14ac:dyDescent="0.45">
      <c r="A59" s="119" t="s">
        <v>44</v>
      </c>
      <c r="B59" s="120"/>
      <c r="C59" s="120"/>
      <c r="D59" s="121"/>
      <c r="E59" s="142"/>
      <c r="F59" s="142"/>
      <c r="G59" s="142"/>
      <c r="H59" s="142"/>
      <c r="I59" s="142"/>
      <c r="J59" s="142"/>
      <c r="K59" s="142"/>
    </row>
    <row r="60" spans="1:11" ht="21" customHeight="1" x14ac:dyDescent="0.25">
      <c r="A60" s="123"/>
      <c r="B60" s="125"/>
      <c r="C60" s="125"/>
      <c r="D60" s="126"/>
      <c r="E60" s="127">
        <f>F60+G60</f>
        <v>0</v>
      </c>
      <c r="F60" s="127"/>
      <c r="G60" s="127"/>
      <c r="H60" s="127"/>
      <c r="I60" s="127"/>
      <c r="J60" s="127"/>
      <c r="K60" s="143">
        <f>E60+H60+I60+J60</f>
        <v>0</v>
      </c>
    </row>
    <row r="61" spans="1:11" ht="21" customHeight="1" x14ac:dyDescent="0.25">
      <c r="A61" s="123"/>
      <c r="B61" s="125"/>
      <c r="C61" s="125"/>
      <c r="D61" s="126"/>
      <c r="E61" s="127">
        <f>F61+G61</f>
        <v>0</v>
      </c>
      <c r="F61" s="127"/>
      <c r="G61" s="127"/>
      <c r="H61" s="127"/>
      <c r="I61" s="127"/>
      <c r="J61" s="127"/>
      <c r="K61" s="143">
        <f>E61+H61+I61+J61</f>
        <v>0</v>
      </c>
    </row>
    <row r="62" spans="1:11" ht="21" customHeight="1" x14ac:dyDescent="0.45">
      <c r="A62" s="128" t="s">
        <v>18</v>
      </c>
      <c r="B62" s="8"/>
      <c r="C62" s="129"/>
      <c r="D62" s="130"/>
      <c r="E62" s="141">
        <f>SUM(E60:E61)</f>
        <v>0</v>
      </c>
      <c r="F62" s="141">
        <f t="shared" ref="F62:K62" si="11">SUM(F60:F61)</f>
        <v>0</v>
      </c>
      <c r="G62" s="141">
        <f t="shared" si="11"/>
        <v>0</v>
      </c>
      <c r="H62" s="141">
        <f t="shared" si="11"/>
        <v>0</v>
      </c>
      <c r="I62" s="141">
        <f t="shared" si="11"/>
        <v>0</v>
      </c>
      <c r="J62" s="141">
        <f t="shared" si="11"/>
        <v>0</v>
      </c>
      <c r="K62" s="141">
        <f t="shared" si="11"/>
        <v>0</v>
      </c>
    </row>
    <row r="63" spans="1:11" ht="21" customHeight="1" x14ac:dyDescent="0.45">
      <c r="A63" s="119" t="s">
        <v>45</v>
      </c>
      <c r="B63" s="120"/>
      <c r="C63" s="120"/>
      <c r="D63" s="121"/>
      <c r="E63" s="142"/>
      <c r="F63" s="142"/>
      <c r="G63" s="142"/>
      <c r="H63" s="142"/>
      <c r="I63" s="142"/>
      <c r="J63" s="142"/>
      <c r="K63" s="142"/>
    </row>
    <row r="64" spans="1:11" ht="21" customHeight="1" x14ac:dyDescent="0.25">
      <c r="A64" s="123"/>
      <c r="B64" s="125"/>
      <c r="C64" s="125"/>
      <c r="D64" s="126"/>
      <c r="E64" s="127">
        <f>F64+G64</f>
        <v>0</v>
      </c>
      <c r="F64" s="127"/>
      <c r="G64" s="127"/>
      <c r="H64" s="127"/>
      <c r="I64" s="127"/>
      <c r="J64" s="127"/>
      <c r="K64" s="143">
        <f>E64+H64+I64+J64</f>
        <v>0</v>
      </c>
    </row>
    <row r="65" spans="1:11" ht="21" customHeight="1" x14ac:dyDescent="0.25">
      <c r="A65" s="123"/>
      <c r="B65" s="125"/>
      <c r="C65" s="125"/>
      <c r="D65" s="126"/>
      <c r="E65" s="127">
        <f>F65+G65</f>
        <v>0</v>
      </c>
      <c r="F65" s="127"/>
      <c r="G65" s="127"/>
      <c r="H65" s="127"/>
      <c r="I65" s="127"/>
      <c r="J65" s="127"/>
      <c r="K65" s="143">
        <f>E65+H65+I65+J65</f>
        <v>0</v>
      </c>
    </row>
    <row r="66" spans="1:11" ht="21" customHeight="1" x14ac:dyDescent="0.45">
      <c r="A66" s="128" t="s">
        <v>19</v>
      </c>
      <c r="B66" s="124"/>
      <c r="C66" s="129"/>
      <c r="D66" s="130"/>
      <c r="E66" s="141">
        <f>SUM(E64:E65)</f>
        <v>0</v>
      </c>
      <c r="F66" s="141">
        <f t="shared" ref="F66:K66" si="12">SUM(F64:F65)</f>
        <v>0</v>
      </c>
      <c r="G66" s="141">
        <f t="shared" si="12"/>
        <v>0</v>
      </c>
      <c r="H66" s="141">
        <f t="shared" si="12"/>
        <v>0</v>
      </c>
      <c r="I66" s="141">
        <f t="shared" si="12"/>
        <v>0</v>
      </c>
      <c r="J66" s="141">
        <f t="shared" si="12"/>
        <v>0</v>
      </c>
      <c r="K66" s="141">
        <f t="shared" si="12"/>
        <v>0</v>
      </c>
    </row>
    <row r="67" spans="1:11" ht="30" customHeight="1" x14ac:dyDescent="0.45">
      <c r="A67" s="41" t="s">
        <v>20</v>
      </c>
      <c r="B67" s="124"/>
      <c r="C67" s="42"/>
      <c r="D67" s="43"/>
      <c r="E67" s="144">
        <f t="shared" ref="E67:K67" si="13">E20+E42+E48+E53+E58+E62+E66</f>
        <v>0</v>
      </c>
      <c r="F67" s="144">
        <f t="shared" si="13"/>
        <v>0</v>
      </c>
      <c r="G67" s="144">
        <f t="shared" si="13"/>
        <v>0</v>
      </c>
      <c r="H67" s="144">
        <f t="shared" si="13"/>
        <v>0</v>
      </c>
      <c r="I67" s="144">
        <f t="shared" si="13"/>
        <v>0</v>
      </c>
      <c r="J67" s="144">
        <f t="shared" si="13"/>
        <v>0</v>
      </c>
      <c r="K67" s="144">
        <f t="shared" si="13"/>
        <v>0</v>
      </c>
    </row>
    <row r="68" spans="1:11" ht="24.9" customHeight="1" x14ac:dyDescent="0.3">
      <c r="A68" s="131" t="s">
        <v>46</v>
      </c>
      <c r="B68" s="124"/>
      <c r="C68" s="132"/>
      <c r="D68" s="133"/>
      <c r="E68" s="145" t="e">
        <f>SUM(F68:G68)</f>
        <v>#DIV/0!</v>
      </c>
      <c r="F68" s="145" t="e">
        <f>F67/E67</f>
        <v>#DIV/0!</v>
      </c>
      <c r="G68" s="145" t="e">
        <f>G67/E67</f>
        <v>#DIV/0!</v>
      </c>
      <c r="H68" s="134"/>
      <c r="I68" s="135"/>
      <c r="J68" s="135"/>
      <c r="K68" s="135"/>
    </row>
    <row r="69" spans="1:11" x14ac:dyDescent="0.25">
      <c r="A69" s="184" t="str">
        <f>'Budget Summary'!$A$33</f>
        <v>BUDGET - STANDARD, Budget Summary  (Rev. July 2022), City of Los Angeles, Economic and Workforce Development Department</v>
      </c>
    </row>
  </sheetData>
  <sheetProtection algorithmName="SHA-512" hashValue="qBxXYuIvpuDBitvTF6y/bdz2W+I4ycOmkPngyN9L3BHEHQex82eQTG6xKLvXwY0vh/RRGIhMxNIIAGx8EaCc8Q==" saltValue="KaCegquC6tntqQ/Z74jirg=="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2"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5"/>
  <sheetViews>
    <sheetView zoomScale="80" zoomScaleNormal="80" workbookViewId="0">
      <selection activeCell="O55" sqref="O55"/>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1">
        <f>'Budget Summary'!$B$3</f>
        <v>0</v>
      </c>
      <c r="D4" s="241"/>
      <c r="E4" s="241"/>
      <c r="F4" s="241"/>
      <c r="G4" s="241"/>
      <c r="H4" s="8"/>
      <c r="I4" s="8"/>
      <c r="J4" s="8"/>
      <c r="K4" s="8"/>
      <c r="L4" s="8"/>
      <c r="M4" s="8"/>
      <c r="N4" s="9"/>
    </row>
    <row r="5" spans="1:14" ht="18.600000000000001" x14ac:dyDescent="0.45">
      <c r="A5" s="7" t="s">
        <v>6</v>
      </c>
      <c r="B5" s="8"/>
      <c r="C5" s="186">
        <f>'Budget Summary'!$B$4</f>
        <v>0</v>
      </c>
      <c r="D5" s="188"/>
      <c r="E5" s="188"/>
      <c r="F5" s="188"/>
      <c r="G5" s="188"/>
      <c r="H5" s="8"/>
      <c r="I5" s="8"/>
      <c r="J5" s="8"/>
      <c r="K5" s="8" t="s">
        <v>8</v>
      </c>
      <c r="L5" s="185">
        <f>'Budget Summary'!$G$5</f>
        <v>0</v>
      </c>
      <c r="M5" s="11"/>
      <c r="N5" s="11"/>
    </row>
    <row r="6" spans="1:14" ht="18.600000000000001" x14ac:dyDescent="0.45">
      <c r="A6" s="7" t="s">
        <v>5</v>
      </c>
      <c r="B6" s="8"/>
      <c r="C6" s="183" t="str">
        <f>'Budget Summary'!$B$5</f>
        <v>LA RISE 8.0</v>
      </c>
      <c r="D6" s="188"/>
      <c r="E6" s="188"/>
      <c r="F6" s="188"/>
      <c r="G6" s="188"/>
      <c r="H6" s="8"/>
      <c r="I6" s="8"/>
      <c r="J6" s="8"/>
      <c r="K6" s="8" t="s">
        <v>7</v>
      </c>
      <c r="L6" s="223" t="str">
        <f>'Budget Summary'!$G$6</f>
        <v>7/1/2022 - 6/30/2023</v>
      </c>
      <c r="M6" s="223"/>
      <c r="N6" s="11"/>
    </row>
    <row r="7" spans="1:14" ht="18.600000000000001" x14ac:dyDescent="0.45">
      <c r="A7" s="7" t="s">
        <v>123</v>
      </c>
      <c r="B7" s="8"/>
      <c r="C7" s="183" t="str">
        <f>'Budget Summary'!$B$6</f>
        <v>General Fund</v>
      </c>
      <c r="D7" s="188"/>
      <c r="E7" s="188"/>
      <c r="F7" s="188"/>
      <c r="G7" s="188"/>
      <c r="H7" s="8"/>
      <c r="I7" s="8"/>
      <c r="J7" s="12"/>
      <c r="K7" s="8"/>
      <c r="L7" s="8"/>
      <c r="M7" s="8"/>
      <c r="N7" s="13"/>
    </row>
    <row r="8" spans="1:14" ht="18.600000000000001" x14ac:dyDescent="0.45">
      <c r="A8" s="7" t="s">
        <v>9</v>
      </c>
      <c r="B8" s="8"/>
      <c r="C8" s="187">
        <f>'Budget Summary'!B7</f>
        <v>0</v>
      </c>
      <c r="D8" s="188"/>
      <c r="E8" s="188"/>
      <c r="F8" s="188"/>
      <c r="G8" s="18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7" t="s">
        <v>35</v>
      </c>
      <c r="H11" s="228"/>
      <c r="I11" s="228"/>
      <c r="J11" s="228"/>
      <c r="K11" s="228"/>
      <c r="L11" s="228"/>
      <c r="M11" s="228"/>
      <c r="N11" s="229"/>
    </row>
    <row r="12" spans="1:14" ht="21" x14ac:dyDescent="0.5">
      <c r="A12" s="22"/>
      <c r="B12" s="23"/>
      <c r="C12" s="24"/>
      <c r="D12" s="22"/>
      <c r="E12" s="22"/>
      <c r="F12" s="22"/>
      <c r="G12" s="227" t="s">
        <v>34</v>
      </c>
      <c r="H12" s="228"/>
      <c r="I12" s="228"/>
      <c r="J12" s="229"/>
      <c r="K12" s="21"/>
      <c r="L12" s="21"/>
      <c r="M12" s="20"/>
      <c r="N12" s="20" t="s">
        <v>105</v>
      </c>
    </row>
    <row r="13" spans="1:14" ht="13.8" x14ac:dyDescent="0.25">
      <c r="A13" s="22"/>
      <c r="B13" s="23"/>
      <c r="C13" s="24"/>
      <c r="D13" s="24"/>
      <c r="E13" s="24"/>
      <c r="F13" s="24"/>
      <c r="G13" s="21"/>
      <c r="H13" s="242" t="s">
        <v>158</v>
      </c>
      <c r="I13" s="231"/>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2">
        <f>ROUND(D19*E19*F19,2)</f>
        <v>0</v>
      </c>
      <c r="H19" s="40"/>
      <c r="I19" s="40"/>
      <c r="J19" s="140">
        <f>ROUND(H19+I19,2)</f>
        <v>0</v>
      </c>
      <c r="K19" s="40"/>
      <c r="L19" s="40"/>
      <c r="M19" s="192"/>
      <c r="N19" s="140">
        <f>J19+K19+L19+M19</f>
        <v>0</v>
      </c>
    </row>
    <row r="20" spans="1:14" ht="21" customHeight="1" x14ac:dyDescent="0.25">
      <c r="A20" s="35"/>
      <c r="B20" s="36"/>
      <c r="C20" s="36"/>
      <c r="D20" s="37"/>
      <c r="E20" s="38"/>
      <c r="F20" s="39"/>
      <c r="G20" s="52">
        <f t="shared" ref="G20:G22" si="0">ROUND(D20*E20*F20,2)</f>
        <v>0</v>
      </c>
      <c r="H20" s="40"/>
      <c r="I20" s="40"/>
      <c r="J20" s="140">
        <f t="shared" ref="J20:J52" si="1">ROUND(H20+I20,2)</f>
        <v>0</v>
      </c>
      <c r="K20" s="40"/>
      <c r="L20" s="40"/>
      <c r="M20" s="127"/>
      <c r="N20" s="140">
        <f t="shared" ref="N20:N52" si="2">J20+K20+L20+M20</f>
        <v>0</v>
      </c>
    </row>
    <row r="21" spans="1:14" ht="21" customHeight="1" x14ac:dyDescent="0.25">
      <c r="A21" s="35"/>
      <c r="B21" s="36"/>
      <c r="C21" s="36"/>
      <c r="D21" s="37"/>
      <c r="E21" s="38"/>
      <c r="F21" s="39"/>
      <c r="G21" s="52">
        <f t="shared" si="0"/>
        <v>0</v>
      </c>
      <c r="H21" s="40"/>
      <c r="I21" s="40"/>
      <c r="J21" s="140">
        <f t="shared" si="1"/>
        <v>0</v>
      </c>
      <c r="K21" s="40"/>
      <c r="L21" s="40"/>
      <c r="M21" s="127"/>
      <c r="N21" s="140">
        <f t="shared" si="2"/>
        <v>0</v>
      </c>
    </row>
    <row r="22" spans="1:14" ht="21" customHeight="1" x14ac:dyDescent="0.25">
      <c r="A22" s="35"/>
      <c r="B22" s="36"/>
      <c r="C22" s="36"/>
      <c r="D22" s="37"/>
      <c r="E22" s="38"/>
      <c r="F22" s="39"/>
      <c r="G22" s="52">
        <f t="shared" si="0"/>
        <v>0</v>
      </c>
      <c r="H22" s="40"/>
      <c r="I22" s="40"/>
      <c r="J22" s="140">
        <f t="shared" si="1"/>
        <v>0</v>
      </c>
      <c r="K22" s="40"/>
      <c r="L22" s="40"/>
      <c r="M22" s="127"/>
      <c r="N22" s="140">
        <f t="shared" si="2"/>
        <v>0</v>
      </c>
    </row>
    <row r="23" spans="1:14" ht="21" customHeight="1" x14ac:dyDescent="0.25">
      <c r="A23" s="35"/>
      <c r="B23" s="36"/>
      <c r="C23" s="36"/>
      <c r="D23" s="37"/>
      <c r="E23" s="38"/>
      <c r="F23" s="39"/>
      <c r="G23" s="52">
        <f>ROUND(D23*E23*F23,2)</f>
        <v>0</v>
      </c>
      <c r="H23" s="40"/>
      <c r="I23" s="40"/>
      <c r="J23" s="140">
        <f t="shared" si="1"/>
        <v>0</v>
      </c>
      <c r="K23" s="40"/>
      <c r="L23" s="40"/>
      <c r="M23" s="127"/>
      <c r="N23" s="140">
        <f t="shared" si="2"/>
        <v>0</v>
      </c>
    </row>
    <row r="24" spans="1:14" ht="21" customHeight="1" x14ac:dyDescent="0.25">
      <c r="A24" s="35"/>
      <c r="B24" s="36"/>
      <c r="C24" s="36"/>
      <c r="D24" s="37"/>
      <c r="E24" s="38"/>
      <c r="F24" s="39"/>
      <c r="G24" s="52">
        <f t="shared" ref="G24:G52" si="3">ROUND(D24*E24*F24,2)</f>
        <v>0</v>
      </c>
      <c r="H24" s="40"/>
      <c r="I24" s="40"/>
      <c r="J24" s="140">
        <f t="shared" si="1"/>
        <v>0</v>
      </c>
      <c r="K24" s="40"/>
      <c r="L24" s="40"/>
      <c r="M24" s="127"/>
      <c r="N24" s="140">
        <f t="shared" si="2"/>
        <v>0</v>
      </c>
    </row>
    <row r="25" spans="1:14" ht="21" customHeight="1" x14ac:dyDescent="0.25">
      <c r="A25" s="35"/>
      <c r="B25" s="36"/>
      <c r="C25" s="36"/>
      <c r="D25" s="37"/>
      <c r="E25" s="38"/>
      <c r="F25" s="39"/>
      <c r="G25" s="52">
        <f t="shared" si="3"/>
        <v>0</v>
      </c>
      <c r="H25" s="40"/>
      <c r="I25" s="40"/>
      <c r="J25" s="140">
        <f t="shared" si="1"/>
        <v>0</v>
      </c>
      <c r="K25" s="40"/>
      <c r="L25" s="40"/>
      <c r="M25" s="127"/>
      <c r="N25" s="140">
        <f t="shared" si="2"/>
        <v>0</v>
      </c>
    </row>
    <row r="26" spans="1:14" ht="21" customHeight="1" x14ac:dyDescent="0.25">
      <c r="A26" s="35"/>
      <c r="B26" s="36"/>
      <c r="C26" s="36"/>
      <c r="D26" s="37"/>
      <c r="E26" s="38"/>
      <c r="F26" s="39"/>
      <c r="G26" s="52">
        <f t="shared" si="3"/>
        <v>0</v>
      </c>
      <c r="H26" s="40"/>
      <c r="I26" s="40"/>
      <c r="J26" s="140">
        <f t="shared" si="1"/>
        <v>0</v>
      </c>
      <c r="K26" s="40"/>
      <c r="L26" s="40"/>
      <c r="M26" s="127"/>
      <c r="N26" s="140">
        <f t="shared" si="2"/>
        <v>0</v>
      </c>
    </row>
    <row r="27" spans="1:14" ht="21" customHeight="1" x14ac:dyDescent="0.25">
      <c r="A27" s="35"/>
      <c r="B27" s="36"/>
      <c r="C27" s="36"/>
      <c r="D27" s="37"/>
      <c r="E27" s="38"/>
      <c r="F27" s="39"/>
      <c r="G27" s="52">
        <f t="shared" si="3"/>
        <v>0</v>
      </c>
      <c r="H27" s="40"/>
      <c r="I27" s="40"/>
      <c r="J27" s="140">
        <f t="shared" si="1"/>
        <v>0</v>
      </c>
      <c r="K27" s="40"/>
      <c r="L27" s="40"/>
      <c r="M27" s="127"/>
      <c r="N27" s="140">
        <f t="shared" si="2"/>
        <v>0</v>
      </c>
    </row>
    <row r="28" spans="1:14" ht="21" customHeight="1" x14ac:dyDescent="0.25">
      <c r="A28" s="35"/>
      <c r="B28" s="36"/>
      <c r="C28" s="36"/>
      <c r="D28" s="37"/>
      <c r="E28" s="38"/>
      <c r="F28" s="39"/>
      <c r="G28" s="52">
        <f t="shared" si="3"/>
        <v>0</v>
      </c>
      <c r="H28" s="40"/>
      <c r="I28" s="40"/>
      <c r="J28" s="140">
        <f t="shared" si="1"/>
        <v>0</v>
      </c>
      <c r="K28" s="40"/>
      <c r="L28" s="40"/>
      <c r="M28" s="127"/>
      <c r="N28" s="140">
        <f t="shared" si="2"/>
        <v>0</v>
      </c>
    </row>
    <row r="29" spans="1:14" ht="21" customHeight="1" x14ac:dyDescent="0.25">
      <c r="A29" s="35"/>
      <c r="B29" s="36"/>
      <c r="C29" s="36"/>
      <c r="D29" s="37"/>
      <c r="E29" s="38"/>
      <c r="F29" s="39"/>
      <c r="G29" s="52">
        <f t="shared" si="3"/>
        <v>0</v>
      </c>
      <c r="H29" s="40"/>
      <c r="I29" s="40"/>
      <c r="J29" s="140">
        <f t="shared" si="1"/>
        <v>0</v>
      </c>
      <c r="K29" s="40"/>
      <c r="L29" s="40"/>
      <c r="M29" s="127"/>
      <c r="N29" s="140">
        <f t="shared" si="2"/>
        <v>0</v>
      </c>
    </row>
    <row r="30" spans="1:14" ht="21" customHeight="1" x14ac:dyDescent="0.25">
      <c r="A30" s="35"/>
      <c r="B30" s="36"/>
      <c r="C30" s="36"/>
      <c r="D30" s="37"/>
      <c r="E30" s="38"/>
      <c r="F30" s="39"/>
      <c r="G30" s="52">
        <f t="shared" si="3"/>
        <v>0</v>
      </c>
      <c r="H30" s="40"/>
      <c r="I30" s="40"/>
      <c r="J30" s="140">
        <f t="shared" si="1"/>
        <v>0</v>
      </c>
      <c r="K30" s="40"/>
      <c r="L30" s="40"/>
      <c r="M30" s="127"/>
      <c r="N30" s="140">
        <f t="shared" si="2"/>
        <v>0</v>
      </c>
    </row>
    <row r="31" spans="1:14" ht="21" customHeight="1" x14ac:dyDescent="0.25">
      <c r="A31" s="35"/>
      <c r="B31" s="36"/>
      <c r="C31" s="36"/>
      <c r="D31" s="37"/>
      <c r="E31" s="38"/>
      <c r="F31" s="39"/>
      <c r="G31" s="52">
        <f t="shared" si="3"/>
        <v>0</v>
      </c>
      <c r="H31" s="40"/>
      <c r="I31" s="40"/>
      <c r="J31" s="140">
        <f t="shared" si="1"/>
        <v>0</v>
      </c>
      <c r="K31" s="40"/>
      <c r="L31" s="40"/>
      <c r="M31" s="127"/>
      <c r="N31" s="140">
        <f t="shared" si="2"/>
        <v>0</v>
      </c>
    </row>
    <row r="32" spans="1:14" ht="21" customHeight="1" x14ac:dyDescent="0.25">
      <c r="A32" s="35"/>
      <c r="B32" s="36"/>
      <c r="C32" s="36"/>
      <c r="D32" s="37"/>
      <c r="E32" s="38"/>
      <c r="F32" s="39"/>
      <c r="G32" s="52">
        <f t="shared" si="3"/>
        <v>0</v>
      </c>
      <c r="H32" s="40"/>
      <c r="I32" s="40"/>
      <c r="J32" s="140">
        <f t="shared" si="1"/>
        <v>0</v>
      </c>
      <c r="K32" s="40"/>
      <c r="L32" s="40"/>
      <c r="M32" s="127"/>
      <c r="N32" s="140">
        <f t="shared" si="2"/>
        <v>0</v>
      </c>
    </row>
    <row r="33" spans="1:14" ht="21" customHeight="1" x14ac:dyDescent="0.25">
      <c r="A33" s="35"/>
      <c r="B33" s="36"/>
      <c r="C33" s="36"/>
      <c r="D33" s="37"/>
      <c r="E33" s="38"/>
      <c r="F33" s="39"/>
      <c r="G33" s="52">
        <f t="shared" si="3"/>
        <v>0</v>
      </c>
      <c r="H33" s="40"/>
      <c r="I33" s="40"/>
      <c r="J33" s="140">
        <f t="shared" si="1"/>
        <v>0</v>
      </c>
      <c r="K33" s="40"/>
      <c r="L33" s="40"/>
      <c r="M33" s="127"/>
      <c r="N33" s="140">
        <f t="shared" si="2"/>
        <v>0</v>
      </c>
    </row>
    <row r="34" spans="1:14" ht="21" customHeight="1" x14ac:dyDescent="0.25">
      <c r="A34" s="35"/>
      <c r="B34" s="36"/>
      <c r="C34" s="36"/>
      <c r="D34" s="37"/>
      <c r="E34" s="38"/>
      <c r="F34" s="39"/>
      <c r="G34" s="52">
        <f t="shared" si="3"/>
        <v>0</v>
      </c>
      <c r="H34" s="40"/>
      <c r="I34" s="40"/>
      <c r="J34" s="140">
        <f t="shared" si="1"/>
        <v>0</v>
      </c>
      <c r="K34" s="40"/>
      <c r="L34" s="40"/>
      <c r="M34" s="127"/>
      <c r="N34" s="140">
        <f t="shared" si="2"/>
        <v>0</v>
      </c>
    </row>
    <row r="35" spans="1:14" ht="21" customHeight="1" x14ac:dyDescent="0.25">
      <c r="A35" s="35"/>
      <c r="B35" s="36"/>
      <c r="C35" s="36"/>
      <c r="D35" s="37"/>
      <c r="E35" s="38"/>
      <c r="F35" s="39"/>
      <c r="G35" s="52">
        <f t="shared" si="3"/>
        <v>0</v>
      </c>
      <c r="H35" s="40"/>
      <c r="I35" s="40"/>
      <c r="J35" s="140">
        <f t="shared" si="1"/>
        <v>0</v>
      </c>
      <c r="K35" s="40"/>
      <c r="L35" s="40"/>
      <c r="M35" s="127"/>
      <c r="N35" s="140">
        <f t="shared" si="2"/>
        <v>0</v>
      </c>
    </row>
    <row r="36" spans="1:14" ht="21" customHeight="1" x14ac:dyDescent="0.25">
      <c r="A36" s="35"/>
      <c r="B36" s="36"/>
      <c r="C36" s="36"/>
      <c r="D36" s="37"/>
      <c r="E36" s="38"/>
      <c r="F36" s="39"/>
      <c r="G36" s="52">
        <f t="shared" si="3"/>
        <v>0</v>
      </c>
      <c r="H36" s="40"/>
      <c r="I36" s="40"/>
      <c r="J36" s="140">
        <f t="shared" si="1"/>
        <v>0</v>
      </c>
      <c r="K36" s="40"/>
      <c r="L36" s="40"/>
      <c r="M36" s="127"/>
      <c r="N36" s="140">
        <f t="shared" si="2"/>
        <v>0</v>
      </c>
    </row>
    <row r="37" spans="1:14" ht="21" customHeight="1" x14ac:dyDescent="0.25">
      <c r="A37" s="35"/>
      <c r="B37" s="36"/>
      <c r="C37" s="36"/>
      <c r="D37" s="37"/>
      <c r="E37" s="38"/>
      <c r="F37" s="39"/>
      <c r="G37" s="52">
        <f t="shared" si="3"/>
        <v>0</v>
      </c>
      <c r="H37" s="40"/>
      <c r="I37" s="40"/>
      <c r="J37" s="140">
        <f t="shared" si="1"/>
        <v>0</v>
      </c>
      <c r="K37" s="40"/>
      <c r="L37" s="40"/>
      <c r="M37" s="127"/>
      <c r="N37" s="140">
        <f t="shared" si="2"/>
        <v>0</v>
      </c>
    </row>
    <row r="38" spans="1:14" ht="21" customHeight="1" x14ac:dyDescent="0.25">
      <c r="A38" s="35"/>
      <c r="B38" s="36"/>
      <c r="C38" s="36"/>
      <c r="D38" s="37"/>
      <c r="E38" s="38"/>
      <c r="F38" s="39"/>
      <c r="G38" s="52">
        <f t="shared" si="3"/>
        <v>0</v>
      </c>
      <c r="H38" s="40"/>
      <c r="I38" s="40"/>
      <c r="J38" s="140">
        <f t="shared" si="1"/>
        <v>0</v>
      </c>
      <c r="K38" s="40"/>
      <c r="L38" s="40"/>
      <c r="M38" s="127"/>
      <c r="N38" s="140">
        <f t="shared" si="2"/>
        <v>0</v>
      </c>
    </row>
    <row r="39" spans="1:14" ht="21" customHeight="1" x14ac:dyDescent="0.25">
      <c r="A39" s="35"/>
      <c r="B39" s="36"/>
      <c r="C39" s="36"/>
      <c r="D39" s="37"/>
      <c r="E39" s="38"/>
      <c r="F39" s="39"/>
      <c r="G39" s="52">
        <f t="shared" si="3"/>
        <v>0</v>
      </c>
      <c r="H39" s="40"/>
      <c r="I39" s="40"/>
      <c r="J39" s="140">
        <f t="shared" si="1"/>
        <v>0</v>
      </c>
      <c r="K39" s="40"/>
      <c r="L39" s="40"/>
      <c r="M39" s="127"/>
      <c r="N39" s="140">
        <f t="shared" si="2"/>
        <v>0</v>
      </c>
    </row>
    <row r="40" spans="1:14" ht="21" customHeight="1" x14ac:dyDescent="0.25">
      <c r="A40" s="35"/>
      <c r="B40" s="36"/>
      <c r="C40" s="36"/>
      <c r="D40" s="37"/>
      <c r="E40" s="38"/>
      <c r="F40" s="39"/>
      <c r="G40" s="52">
        <f t="shared" si="3"/>
        <v>0</v>
      </c>
      <c r="H40" s="40"/>
      <c r="I40" s="40"/>
      <c r="J40" s="140">
        <f t="shared" si="1"/>
        <v>0</v>
      </c>
      <c r="K40" s="40"/>
      <c r="L40" s="40"/>
      <c r="M40" s="127"/>
      <c r="N40" s="140">
        <f t="shared" si="2"/>
        <v>0</v>
      </c>
    </row>
    <row r="41" spans="1:14" ht="21" customHeight="1" x14ac:dyDescent="0.25">
      <c r="A41" s="35"/>
      <c r="B41" s="36"/>
      <c r="C41" s="36"/>
      <c r="D41" s="37"/>
      <c r="E41" s="38"/>
      <c r="F41" s="39"/>
      <c r="G41" s="52">
        <f t="shared" si="3"/>
        <v>0</v>
      </c>
      <c r="H41" s="40"/>
      <c r="I41" s="40"/>
      <c r="J41" s="140">
        <f t="shared" si="1"/>
        <v>0</v>
      </c>
      <c r="K41" s="40"/>
      <c r="L41" s="40"/>
      <c r="M41" s="127"/>
      <c r="N41" s="140">
        <f t="shared" si="2"/>
        <v>0</v>
      </c>
    </row>
    <row r="42" spans="1:14" ht="21" customHeight="1" x14ac:dyDescent="0.25">
      <c r="A42" s="35"/>
      <c r="B42" s="36"/>
      <c r="C42" s="36"/>
      <c r="D42" s="37"/>
      <c r="E42" s="38"/>
      <c r="F42" s="39"/>
      <c r="G42" s="52">
        <f t="shared" si="3"/>
        <v>0</v>
      </c>
      <c r="H42" s="40"/>
      <c r="I42" s="40"/>
      <c r="J42" s="140">
        <f t="shared" si="1"/>
        <v>0</v>
      </c>
      <c r="K42" s="40"/>
      <c r="L42" s="40"/>
      <c r="M42" s="127"/>
      <c r="N42" s="140">
        <f t="shared" si="2"/>
        <v>0</v>
      </c>
    </row>
    <row r="43" spans="1:14" ht="21" customHeight="1" x14ac:dyDescent="0.25">
      <c r="A43" s="35"/>
      <c r="B43" s="36"/>
      <c r="C43" s="36"/>
      <c r="D43" s="37"/>
      <c r="E43" s="38"/>
      <c r="F43" s="39"/>
      <c r="G43" s="52">
        <f t="shared" si="3"/>
        <v>0</v>
      </c>
      <c r="H43" s="40"/>
      <c r="I43" s="40"/>
      <c r="J43" s="140">
        <f t="shared" si="1"/>
        <v>0</v>
      </c>
      <c r="K43" s="40"/>
      <c r="L43" s="40"/>
      <c r="M43" s="127"/>
      <c r="N43" s="140">
        <f t="shared" si="2"/>
        <v>0</v>
      </c>
    </row>
    <row r="44" spans="1:14" ht="21" customHeight="1" x14ac:dyDescent="0.25">
      <c r="A44" s="35"/>
      <c r="B44" s="36"/>
      <c r="C44" s="36"/>
      <c r="D44" s="37"/>
      <c r="E44" s="38"/>
      <c r="F44" s="39"/>
      <c r="G44" s="52">
        <f t="shared" si="3"/>
        <v>0</v>
      </c>
      <c r="H44" s="40"/>
      <c r="I44" s="40"/>
      <c r="J44" s="140">
        <f t="shared" si="1"/>
        <v>0</v>
      </c>
      <c r="K44" s="40"/>
      <c r="L44" s="40"/>
      <c r="M44" s="127"/>
      <c r="N44" s="140">
        <f t="shared" si="2"/>
        <v>0</v>
      </c>
    </row>
    <row r="45" spans="1:14" ht="21" customHeight="1" x14ac:dyDescent="0.25">
      <c r="A45" s="35"/>
      <c r="B45" s="36"/>
      <c r="C45" s="36"/>
      <c r="D45" s="37"/>
      <c r="E45" s="38"/>
      <c r="F45" s="39"/>
      <c r="G45" s="52">
        <f t="shared" si="3"/>
        <v>0</v>
      </c>
      <c r="H45" s="40"/>
      <c r="I45" s="40"/>
      <c r="J45" s="140">
        <f t="shared" si="1"/>
        <v>0</v>
      </c>
      <c r="K45" s="40"/>
      <c r="L45" s="40"/>
      <c r="M45" s="127"/>
      <c r="N45" s="140">
        <f t="shared" si="2"/>
        <v>0</v>
      </c>
    </row>
    <row r="46" spans="1:14" ht="21" customHeight="1" x14ac:dyDescent="0.25">
      <c r="A46" s="35"/>
      <c r="B46" s="36"/>
      <c r="C46" s="36"/>
      <c r="D46" s="37"/>
      <c r="E46" s="38"/>
      <c r="F46" s="39"/>
      <c r="G46" s="52">
        <f t="shared" si="3"/>
        <v>0</v>
      </c>
      <c r="H46" s="40"/>
      <c r="I46" s="40"/>
      <c r="J46" s="140">
        <f t="shared" si="1"/>
        <v>0</v>
      </c>
      <c r="K46" s="40"/>
      <c r="L46" s="40"/>
      <c r="M46" s="127"/>
      <c r="N46" s="140">
        <f t="shared" si="2"/>
        <v>0</v>
      </c>
    </row>
    <row r="47" spans="1:14" ht="21" customHeight="1" x14ac:dyDescent="0.25">
      <c r="A47" s="35"/>
      <c r="B47" s="36"/>
      <c r="C47" s="36"/>
      <c r="D47" s="37"/>
      <c r="E47" s="38"/>
      <c r="F47" s="39"/>
      <c r="G47" s="52">
        <f t="shared" si="3"/>
        <v>0</v>
      </c>
      <c r="H47" s="40"/>
      <c r="I47" s="40"/>
      <c r="J47" s="140">
        <f t="shared" si="1"/>
        <v>0</v>
      </c>
      <c r="K47" s="40"/>
      <c r="L47" s="40"/>
      <c r="M47" s="127"/>
      <c r="N47" s="140">
        <f t="shared" si="2"/>
        <v>0</v>
      </c>
    </row>
    <row r="48" spans="1:14" ht="21" customHeight="1" x14ac:dyDescent="0.25">
      <c r="A48" s="35"/>
      <c r="B48" s="36"/>
      <c r="C48" s="36"/>
      <c r="D48" s="37"/>
      <c r="E48" s="38"/>
      <c r="F48" s="39"/>
      <c r="G48" s="52">
        <f t="shared" si="3"/>
        <v>0</v>
      </c>
      <c r="H48" s="40"/>
      <c r="I48" s="40"/>
      <c r="J48" s="140">
        <f t="shared" si="1"/>
        <v>0</v>
      </c>
      <c r="K48" s="40"/>
      <c r="L48" s="40"/>
      <c r="M48" s="127"/>
      <c r="N48" s="140">
        <f t="shared" si="2"/>
        <v>0</v>
      </c>
    </row>
    <row r="49" spans="1:14" ht="21" customHeight="1" x14ac:dyDescent="0.25">
      <c r="A49" s="35"/>
      <c r="B49" s="36"/>
      <c r="C49" s="36"/>
      <c r="D49" s="37"/>
      <c r="E49" s="38"/>
      <c r="F49" s="39"/>
      <c r="G49" s="52">
        <f t="shared" si="3"/>
        <v>0</v>
      </c>
      <c r="H49" s="40"/>
      <c r="I49" s="40"/>
      <c r="J49" s="140">
        <f t="shared" si="1"/>
        <v>0</v>
      </c>
      <c r="K49" s="40"/>
      <c r="L49" s="40"/>
      <c r="M49" s="127"/>
      <c r="N49" s="140">
        <f t="shared" si="2"/>
        <v>0</v>
      </c>
    </row>
    <row r="50" spans="1:14" ht="21" customHeight="1" x14ac:dyDescent="0.25">
      <c r="A50" s="35"/>
      <c r="B50" s="36"/>
      <c r="C50" s="36"/>
      <c r="D50" s="37"/>
      <c r="E50" s="38"/>
      <c r="F50" s="39"/>
      <c r="G50" s="52">
        <f t="shared" si="3"/>
        <v>0</v>
      </c>
      <c r="H50" s="40"/>
      <c r="I50" s="40"/>
      <c r="J50" s="140">
        <f t="shared" si="1"/>
        <v>0</v>
      </c>
      <c r="K50" s="40"/>
      <c r="L50" s="40"/>
      <c r="M50" s="127"/>
      <c r="N50" s="140">
        <f t="shared" si="2"/>
        <v>0</v>
      </c>
    </row>
    <row r="51" spans="1:14" ht="21" customHeight="1" x14ac:dyDescent="0.25">
      <c r="A51" s="35"/>
      <c r="B51" s="36"/>
      <c r="C51" s="36"/>
      <c r="D51" s="37"/>
      <c r="E51" s="38"/>
      <c r="F51" s="39"/>
      <c r="G51" s="52">
        <f t="shared" si="3"/>
        <v>0</v>
      </c>
      <c r="H51" s="40"/>
      <c r="I51" s="40"/>
      <c r="J51" s="140">
        <f t="shared" si="1"/>
        <v>0</v>
      </c>
      <c r="K51" s="40"/>
      <c r="L51" s="40"/>
      <c r="M51" s="127"/>
      <c r="N51" s="140">
        <f t="shared" si="2"/>
        <v>0</v>
      </c>
    </row>
    <row r="52" spans="1:14" ht="21" customHeight="1" x14ac:dyDescent="0.25">
      <c r="A52" s="35"/>
      <c r="B52" s="36"/>
      <c r="C52" s="36"/>
      <c r="D52" s="37"/>
      <c r="E52" s="38"/>
      <c r="F52" s="39"/>
      <c r="G52" s="52">
        <f t="shared" si="3"/>
        <v>0</v>
      </c>
      <c r="H52" s="40"/>
      <c r="I52" s="40"/>
      <c r="J52" s="140">
        <f t="shared" si="1"/>
        <v>0</v>
      </c>
      <c r="K52" s="40"/>
      <c r="L52" s="40"/>
      <c r="M52" s="127"/>
      <c r="N52" s="140">
        <f t="shared" si="2"/>
        <v>0</v>
      </c>
    </row>
    <row r="53" spans="1:14" ht="21" customHeight="1" x14ac:dyDescent="0.45">
      <c r="A53" s="41"/>
      <c r="B53" s="42" t="s">
        <v>22</v>
      </c>
      <c r="C53" s="43"/>
      <c r="D53" s="138"/>
      <c r="E53" s="138"/>
      <c r="F53" s="138"/>
      <c r="G53" s="53">
        <f>SUM(G19:G52)</f>
        <v>0</v>
      </c>
      <c r="H53" s="139">
        <f>SUM(H19:H52)</f>
        <v>0</v>
      </c>
      <c r="I53" s="139">
        <f>SUM(I19:I52)</f>
        <v>0</v>
      </c>
      <c r="J53" s="139">
        <f>H53+I53</f>
        <v>0</v>
      </c>
      <c r="K53" s="139">
        <f>SUM(K19:K52)</f>
        <v>0</v>
      </c>
      <c r="L53" s="139">
        <f>SUM(L19:L52)</f>
        <v>0</v>
      </c>
      <c r="M53" s="139">
        <f>SUM(M19:M52)</f>
        <v>0</v>
      </c>
      <c r="N53" s="139">
        <f>SUM(N19:N52)</f>
        <v>0</v>
      </c>
    </row>
    <row r="54" spans="1:14" ht="21" customHeight="1" x14ac:dyDescent="0.45">
      <c r="A54" s="32" t="s">
        <v>23</v>
      </c>
      <c r="B54" s="33"/>
      <c r="C54" s="33"/>
      <c r="D54" s="45"/>
      <c r="E54" s="45"/>
      <c r="F54" s="46" t="s">
        <v>91</v>
      </c>
      <c r="G54" s="47"/>
      <c r="H54" s="47"/>
      <c r="I54" s="47"/>
      <c r="J54" s="47"/>
      <c r="K54" s="47"/>
      <c r="L54" s="47"/>
      <c r="M54" s="47"/>
      <c r="N54" s="47"/>
    </row>
    <row r="55" spans="1:14" ht="21" customHeight="1" x14ac:dyDescent="0.25">
      <c r="A55" s="35" t="s">
        <v>24</v>
      </c>
      <c r="B55" s="48"/>
      <c r="C55" s="36"/>
      <c r="D55" s="49"/>
      <c r="E55" s="49"/>
      <c r="F55" s="182" t="e">
        <f>G55/G53</f>
        <v>#DIV/0!</v>
      </c>
      <c r="G55" s="40">
        <f t="shared" ref="G55:G61" si="4">H55+I55</f>
        <v>0</v>
      </c>
      <c r="H55" s="40"/>
      <c r="I55" s="40"/>
      <c r="J55" s="1"/>
      <c r="K55" s="40"/>
      <c r="L55" s="40"/>
      <c r="M55" s="193"/>
      <c r="N55" s="40">
        <f>G55+K55+L55+M55</f>
        <v>0</v>
      </c>
    </row>
    <row r="56" spans="1:14" ht="21" customHeight="1" x14ac:dyDescent="0.25">
      <c r="A56" s="35" t="s">
        <v>25</v>
      </c>
      <c r="B56" s="48"/>
      <c r="C56" s="36"/>
      <c r="D56" s="49"/>
      <c r="E56" s="49"/>
      <c r="F56" s="50" t="e">
        <f>G56/G53</f>
        <v>#DIV/0!</v>
      </c>
      <c r="G56" s="40">
        <f t="shared" si="4"/>
        <v>0</v>
      </c>
      <c r="H56" s="40"/>
      <c r="I56" s="40"/>
      <c r="J56" s="1"/>
      <c r="K56" s="40"/>
      <c r="L56" s="40"/>
      <c r="M56" s="194"/>
      <c r="N56" s="40">
        <f t="shared" ref="N56:N61" si="5">G56+K56+L56+M56</f>
        <v>0</v>
      </c>
    </row>
    <row r="57" spans="1:14" ht="21" customHeight="1" x14ac:dyDescent="0.25">
      <c r="A57" s="35" t="s">
        <v>26</v>
      </c>
      <c r="B57" s="48"/>
      <c r="C57" s="36"/>
      <c r="D57" s="49"/>
      <c r="E57" s="49"/>
      <c r="F57" s="50" t="e">
        <f>G57/G53</f>
        <v>#DIV/0!</v>
      </c>
      <c r="G57" s="40">
        <f t="shared" si="4"/>
        <v>0</v>
      </c>
      <c r="H57" s="40"/>
      <c r="I57" s="40"/>
      <c r="J57" s="1"/>
      <c r="K57" s="40"/>
      <c r="L57" s="40"/>
      <c r="M57" s="194"/>
      <c r="N57" s="40">
        <f t="shared" si="5"/>
        <v>0</v>
      </c>
    </row>
    <row r="58" spans="1:14" ht="21" customHeight="1" x14ac:dyDescent="0.25">
      <c r="A58" s="35" t="s">
        <v>27</v>
      </c>
      <c r="B58" s="48"/>
      <c r="C58" s="36"/>
      <c r="D58" s="49"/>
      <c r="E58" s="49"/>
      <c r="F58" s="50" t="e">
        <f>G58/G53</f>
        <v>#DIV/0!</v>
      </c>
      <c r="G58" s="40">
        <f t="shared" si="4"/>
        <v>0</v>
      </c>
      <c r="H58" s="40"/>
      <c r="I58" s="40"/>
      <c r="J58" s="1"/>
      <c r="K58" s="40"/>
      <c r="L58" s="40"/>
      <c r="M58" s="194"/>
      <c r="N58" s="40">
        <f t="shared" si="5"/>
        <v>0</v>
      </c>
    </row>
    <row r="59" spans="1:14" ht="21" customHeight="1" x14ac:dyDescent="0.25">
      <c r="A59" s="35" t="s">
        <v>28</v>
      </c>
      <c r="B59" s="48"/>
      <c r="C59" s="36"/>
      <c r="D59" s="49"/>
      <c r="E59" s="49"/>
      <c r="F59" s="50" t="e">
        <f>G59/G53</f>
        <v>#DIV/0!</v>
      </c>
      <c r="G59" s="40">
        <f t="shared" si="4"/>
        <v>0</v>
      </c>
      <c r="H59" s="40"/>
      <c r="I59" s="40"/>
      <c r="J59" s="1"/>
      <c r="K59" s="40"/>
      <c r="L59" s="40"/>
      <c r="M59" s="194"/>
      <c r="N59" s="40">
        <f t="shared" si="5"/>
        <v>0</v>
      </c>
    </row>
    <row r="60" spans="1:14" ht="21" customHeight="1" x14ac:dyDescent="0.25">
      <c r="A60" s="35" t="s">
        <v>29</v>
      </c>
      <c r="B60" s="48"/>
      <c r="C60" s="36"/>
      <c r="D60" s="49"/>
      <c r="E60" s="49"/>
      <c r="F60" s="50" t="e">
        <f>G60/G53</f>
        <v>#DIV/0!</v>
      </c>
      <c r="G60" s="40">
        <f t="shared" si="4"/>
        <v>0</v>
      </c>
      <c r="H60" s="40"/>
      <c r="I60" s="40"/>
      <c r="J60" s="1"/>
      <c r="K60" s="40"/>
      <c r="L60" s="40"/>
      <c r="M60" s="194"/>
      <c r="N60" s="40">
        <f t="shared" si="5"/>
        <v>0</v>
      </c>
    </row>
    <row r="61" spans="1:14" ht="21" customHeight="1" x14ac:dyDescent="0.25">
      <c r="A61" s="35"/>
      <c r="B61" s="48"/>
      <c r="C61" s="36"/>
      <c r="D61" s="49"/>
      <c r="E61" s="49"/>
      <c r="F61" s="50" t="e">
        <f>G61/G53</f>
        <v>#DIV/0!</v>
      </c>
      <c r="G61" s="40">
        <f t="shared" si="4"/>
        <v>0</v>
      </c>
      <c r="H61" s="40"/>
      <c r="I61" s="40"/>
      <c r="J61" s="1"/>
      <c r="K61" s="40"/>
      <c r="L61" s="40"/>
      <c r="M61" s="194"/>
      <c r="N61" s="40">
        <f t="shared" si="5"/>
        <v>0</v>
      </c>
    </row>
    <row r="62" spans="1:14" ht="21" customHeight="1" x14ac:dyDescent="0.45">
      <c r="A62" s="41"/>
      <c r="B62" s="42" t="s">
        <v>30</v>
      </c>
      <c r="C62" s="43"/>
      <c r="D62" s="44"/>
      <c r="E62" s="44"/>
      <c r="F62" s="182" t="e">
        <f>G62/G53</f>
        <v>#DIV/0!</v>
      </c>
      <c r="G62" s="139">
        <f t="shared" ref="G62:N62" si="6">SUM(G55:G61)</f>
        <v>0</v>
      </c>
      <c r="H62" s="139">
        <f t="shared" si="6"/>
        <v>0</v>
      </c>
      <c r="I62" s="139">
        <f>SUM(I55:I61)</f>
        <v>0</v>
      </c>
      <c r="J62" s="2"/>
      <c r="K62" s="139">
        <f t="shared" si="6"/>
        <v>0</v>
      </c>
      <c r="L62" s="139">
        <f t="shared" si="6"/>
        <v>0</v>
      </c>
      <c r="M62" s="139">
        <f t="shared" si="6"/>
        <v>0</v>
      </c>
      <c r="N62" s="139">
        <f t="shared" si="6"/>
        <v>0</v>
      </c>
    </row>
    <row r="63" spans="1:14" ht="21" customHeight="1" x14ac:dyDescent="0.45">
      <c r="A63" s="41"/>
      <c r="B63" s="42" t="s">
        <v>31</v>
      </c>
      <c r="C63" s="43"/>
      <c r="D63" s="44"/>
      <c r="E63" s="44"/>
      <c r="F63" s="44"/>
      <c r="G63" s="139">
        <f>G53+G62</f>
        <v>0</v>
      </c>
      <c r="H63" s="139">
        <f t="shared" ref="H63:N63" si="7">H53+H62</f>
        <v>0</v>
      </c>
      <c r="I63" s="139">
        <f>I53+I62</f>
        <v>0</v>
      </c>
      <c r="J63" s="2"/>
      <c r="K63" s="139">
        <f t="shared" si="7"/>
        <v>0</v>
      </c>
      <c r="L63" s="139">
        <f t="shared" si="7"/>
        <v>0</v>
      </c>
      <c r="M63" s="139">
        <f t="shared" si="7"/>
        <v>0</v>
      </c>
      <c r="N63" s="139">
        <f t="shared" si="7"/>
        <v>0</v>
      </c>
    </row>
    <row r="64" spans="1:14" ht="21" customHeight="1" x14ac:dyDescent="0.25">
      <c r="A64" s="184" t="str">
        <f>'Budget Summary'!$A$33</f>
        <v>BUDGET - STANDARD, Budget Summary  (Rev. July 2022), City of Los Angeles, Economic and Workforce Development Department</v>
      </c>
    </row>
    <row r="65" ht="21" customHeight="1" x14ac:dyDescent="0.25"/>
  </sheetData>
  <sheetProtection algorithmName="SHA-512" hashValue="2qvpRup7rxC10fxc1sMp5feWLDZP4lUhgc8z/mROMlPW1oob5zPBA79u3Gf784m+jwwicc+CZ7DG5e7oJdwVww==" saltValue="Jt1Um6hZcODRYRUYlWMdR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25" right="0.25" top="0.25" bottom="0.25" header="0" footer="0"/>
  <pageSetup scale="46"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E18" sqref="E18"/>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3" t="s">
        <v>114</v>
      </c>
      <c r="B1" s="204"/>
      <c r="C1" s="204"/>
      <c r="D1" s="204"/>
      <c r="E1" s="204"/>
      <c r="F1" s="204"/>
      <c r="G1" s="204"/>
      <c r="H1" s="204"/>
      <c r="I1" s="204"/>
      <c r="J1" s="204"/>
      <c r="K1" s="204"/>
      <c r="L1" s="205"/>
    </row>
    <row r="2" spans="1:12" ht="18.600000000000001" x14ac:dyDescent="0.45">
      <c r="A2" s="206" t="s">
        <v>121</v>
      </c>
      <c r="B2" s="207"/>
      <c r="C2" s="207"/>
      <c r="D2" s="207"/>
      <c r="E2" s="207"/>
      <c r="F2" s="207"/>
      <c r="G2" s="207"/>
      <c r="H2" s="207"/>
      <c r="I2" s="207"/>
      <c r="J2" s="207"/>
      <c r="K2" s="207"/>
      <c r="L2" s="208"/>
    </row>
    <row r="3" spans="1:12" x14ac:dyDescent="0.25">
      <c r="A3" s="4"/>
      <c r="B3" s="5"/>
      <c r="C3" s="5"/>
      <c r="D3" s="5"/>
      <c r="E3" s="5"/>
      <c r="F3" s="5"/>
      <c r="G3" s="5"/>
      <c r="H3" s="5"/>
      <c r="I3" s="5"/>
      <c r="J3" s="5"/>
      <c r="K3" s="5"/>
      <c r="L3" s="6"/>
    </row>
    <row r="4" spans="1:12" ht="21" x14ac:dyDescent="0.5">
      <c r="A4" s="7" t="s">
        <v>4</v>
      </c>
      <c r="B4" s="8"/>
      <c r="C4" s="241">
        <f>'Budget Summary'!$B$3</f>
        <v>0</v>
      </c>
      <c r="D4" s="241"/>
      <c r="E4" s="241"/>
      <c r="F4" s="241"/>
      <c r="G4" s="241"/>
      <c r="H4" s="8"/>
      <c r="I4" s="8"/>
      <c r="J4" s="8"/>
      <c r="K4" s="8"/>
      <c r="L4" s="9"/>
    </row>
    <row r="5" spans="1:12" ht="18.600000000000001" x14ac:dyDescent="0.45">
      <c r="A5" s="7" t="s">
        <v>6</v>
      </c>
      <c r="B5" s="8"/>
      <c r="C5" s="186">
        <f>'Budget Summary'!$B$4</f>
        <v>0</v>
      </c>
      <c r="D5" s="188"/>
      <c r="E5" s="188"/>
      <c r="F5" s="188"/>
      <c r="G5" s="188"/>
      <c r="H5" s="8"/>
      <c r="I5" s="8"/>
      <c r="J5" s="8" t="s">
        <v>8</v>
      </c>
      <c r="K5" s="185">
        <f>'Budget Summary'!$G$5</f>
        <v>0</v>
      </c>
      <c r="L5" s="9"/>
    </row>
    <row r="6" spans="1:12" ht="18.600000000000001" x14ac:dyDescent="0.45">
      <c r="A6" s="7" t="s">
        <v>5</v>
      </c>
      <c r="B6" s="8"/>
      <c r="C6" s="183" t="str">
        <f>'Budget Summary'!$B$5</f>
        <v>LA RISE 8.0</v>
      </c>
      <c r="D6" s="188"/>
      <c r="E6" s="188"/>
      <c r="F6" s="188"/>
      <c r="G6" s="188"/>
      <c r="H6" s="8"/>
      <c r="I6" s="8"/>
      <c r="J6" s="8" t="s">
        <v>7</v>
      </c>
      <c r="K6" s="185" t="str">
        <f>'Budget Summary'!$G$6</f>
        <v>7/1/2022 - 6/30/2023</v>
      </c>
      <c r="L6" s="9"/>
    </row>
    <row r="7" spans="1:12" ht="18.600000000000001" x14ac:dyDescent="0.45">
      <c r="A7" s="7" t="s">
        <v>123</v>
      </c>
      <c r="B7" s="8"/>
      <c r="C7" s="183" t="str">
        <f>'Budget Summary'!$B$6</f>
        <v>General Fund</v>
      </c>
      <c r="D7" s="188"/>
      <c r="E7" s="188"/>
      <c r="F7" s="188"/>
      <c r="G7" s="188"/>
      <c r="H7" s="8"/>
      <c r="I7" s="12"/>
      <c r="J7" s="8"/>
      <c r="K7" s="8"/>
      <c r="L7" s="9"/>
    </row>
    <row r="8" spans="1:12" ht="18.600000000000001" x14ac:dyDescent="0.45">
      <c r="A8" s="7" t="s">
        <v>9</v>
      </c>
      <c r="B8" s="8"/>
      <c r="C8" s="187">
        <f>'Budget Summary'!B7</f>
        <v>0</v>
      </c>
      <c r="D8" s="188"/>
      <c r="E8" s="188"/>
      <c r="F8" s="188"/>
      <c r="G8" s="188"/>
      <c r="H8" s="8"/>
      <c r="I8" s="15"/>
      <c r="J8" s="8"/>
      <c r="K8" s="8"/>
      <c r="L8" s="9"/>
    </row>
    <row r="9" spans="1:12" x14ac:dyDescent="0.25">
      <c r="A9" s="16"/>
      <c r="B9" s="17"/>
      <c r="C9" s="17"/>
      <c r="D9" s="17"/>
      <c r="E9" s="17"/>
      <c r="F9" s="17"/>
      <c r="G9" s="17"/>
      <c r="H9" s="17"/>
      <c r="I9" s="17"/>
      <c r="J9" s="17"/>
      <c r="K9" s="17"/>
      <c r="L9" s="18"/>
    </row>
    <row r="11" spans="1:12" ht="18" customHeight="1" x14ac:dyDescent="0.25">
      <c r="A11" s="213" t="s">
        <v>61</v>
      </c>
      <c r="B11" s="215"/>
      <c r="C11" s="214"/>
      <c r="D11" s="54" t="s">
        <v>71</v>
      </c>
      <c r="E11" s="54" t="s">
        <v>72</v>
      </c>
      <c r="F11" s="54" t="s">
        <v>73</v>
      </c>
      <c r="G11" s="54" t="s">
        <v>74</v>
      </c>
      <c r="H11" s="54" t="s">
        <v>75</v>
      </c>
      <c r="I11" s="54" t="s">
        <v>76</v>
      </c>
      <c r="J11" s="54" t="s">
        <v>77</v>
      </c>
      <c r="K11" s="54" t="s">
        <v>78</v>
      </c>
      <c r="L11" s="54" t="s">
        <v>79</v>
      </c>
    </row>
    <row r="12" spans="1:12" ht="18" customHeight="1" x14ac:dyDescent="0.25">
      <c r="A12" s="55" t="s">
        <v>48</v>
      </c>
      <c r="B12" s="213" t="s">
        <v>49</v>
      </c>
      <c r="C12" s="214"/>
      <c r="D12" s="56"/>
      <c r="E12" s="56"/>
      <c r="F12" s="56"/>
      <c r="G12" s="56"/>
      <c r="H12" s="56"/>
      <c r="I12" s="56"/>
      <c r="J12" s="56"/>
      <c r="K12" s="56"/>
      <c r="L12" s="56"/>
    </row>
    <row r="13" spans="1:12" ht="21" customHeight="1" x14ac:dyDescent="0.25">
      <c r="A13" s="57">
        <v>1000</v>
      </c>
      <c r="B13" s="58" t="s">
        <v>63</v>
      </c>
      <c r="C13" s="59"/>
      <c r="D13" s="60"/>
      <c r="E13" s="60"/>
      <c r="F13" s="60"/>
      <c r="G13" s="60"/>
      <c r="H13" s="60"/>
      <c r="I13" s="60"/>
      <c r="J13" s="60"/>
      <c r="K13" s="60"/>
      <c r="L13" s="60"/>
    </row>
    <row r="14" spans="1:12" ht="21" customHeight="1" x14ac:dyDescent="0.25">
      <c r="A14" s="57">
        <v>2000</v>
      </c>
      <c r="B14" s="58" t="s">
        <v>64</v>
      </c>
      <c r="C14" s="59"/>
      <c r="D14" s="60"/>
      <c r="E14" s="60"/>
      <c r="F14" s="60"/>
      <c r="G14" s="60"/>
      <c r="H14" s="60"/>
      <c r="I14" s="60"/>
      <c r="J14" s="60"/>
      <c r="K14" s="60"/>
      <c r="L14" s="60"/>
    </row>
    <row r="15" spans="1:12" ht="21" customHeight="1" x14ac:dyDescent="0.25">
      <c r="A15" s="57">
        <v>2100</v>
      </c>
      <c r="B15" s="58" t="s">
        <v>65</v>
      </c>
      <c r="C15" s="59"/>
      <c r="D15" s="60"/>
      <c r="E15" s="60"/>
      <c r="F15" s="60"/>
      <c r="G15" s="60"/>
      <c r="H15" s="60"/>
      <c r="I15" s="60"/>
      <c r="J15" s="60"/>
      <c r="K15" s="60"/>
      <c r="L15" s="60"/>
    </row>
    <row r="16" spans="1:12" ht="21" customHeight="1" x14ac:dyDescent="0.25">
      <c r="A16" s="57">
        <v>2200</v>
      </c>
      <c r="B16" s="58" t="s">
        <v>66</v>
      </c>
      <c r="C16" s="59"/>
      <c r="D16" s="60"/>
      <c r="E16" s="60"/>
      <c r="F16" s="60"/>
      <c r="G16" s="60"/>
      <c r="H16" s="60"/>
      <c r="I16" s="60"/>
      <c r="J16" s="60"/>
      <c r="K16" s="60"/>
      <c r="L16" s="60"/>
    </row>
    <row r="17" spans="1:14" ht="21" customHeight="1" x14ac:dyDescent="0.25">
      <c r="A17" s="57">
        <v>3000</v>
      </c>
      <c r="B17" s="58" t="s">
        <v>101</v>
      </c>
      <c r="C17" s="59"/>
      <c r="D17" s="60"/>
      <c r="E17" s="60"/>
      <c r="F17" s="60"/>
      <c r="G17" s="60"/>
      <c r="H17" s="60"/>
      <c r="I17" s="60"/>
      <c r="J17" s="60"/>
      <c r="K17" s="60"/>
      <c r="L17" s="60"/>
    </row>
    <row r="18" spans="1:14" ht="21" customHeight="1" x14ac:dyDescent="0.25">
      <c r="A18" s="57">
        <v>4000</v>
      </c>
      <c r="B18" s="58" t="s">
        <v>68</v>
      </c>
      <c r="C18" s="59"/>
      <c r="D18" s="60"/>
      <c r="E18" s="60"/>
      <c r="F18" s="60"/>
      <c r="G18" s="60"/>
      <c r="H18" s="60"/>
      <c r="I18" s="60"/>
      <c r="J18" s="60"/>
      <c r="K18" s="60"/>
      <c r="L18" s="60"/>
    </row>
    <row r="19" spans="1:14" ht="21" customHeight="1" x14ac:dyDescent="0.25">
      <c r="A19" s="57">
        <v>5000</v>
      </c>
      <c r="B19" s="58" t="s">
        <v>69</v>
      </c>
      <c r="C19" s="59"/>
      <c r="D19" s="60"/>
      <c r="E19" s="60"/>
      <c r="F19" s="60"/>
      <c r="G19" s="60"/>
      <c r="H19" s="60"/>
      <c r="I19" s="60"/>
      <c r="J19" s="60"/>
      <c r="K19" s="60"/>
      <c r="L19" s="60"/>
    </row>
    <row r="20" spans="1:14" ht="30" customHeight="1" x14ac:dyDescent="0.45">
      <c r="A20" s="61" t="s">
        <v>102</v>
      </c>
      <c r="B20" s="62"/>
      <c r="C20" s="63"/>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1"/>
      <c r="N20" s="8"/>
    </row>
    <row r="21" spans="1:14" ht="30" customHeight="1" x14ac:dyDescent="0.45">
      <c r="A21" s="65" t="s">
        <v>81</v>
      </c>
      <c r="B21" s="66"/>
      <c r="C21" s="67"/>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13" t="s">
        <v>61</v>
      </c>
      <c r="B23" s="215"/>
      <c r="C23" s="214"/>
      <c r="D23" s="54" t="s">
        <v>82</v>
      </c>
      <c r="E23" s="54" t="s">
        <v>83</v>
      </c>
      <c r="F23" s="54" t="s">
        <v>84</v>
      </c>
      <c r="G23" s="54"/>
      <c r="H23" s="54"/>
      <c r="I23" s="54"/>
      <c r="J23" s="54"/>
      <c r="K23" s="54"/>
      <c r="L23" s="54" t="s">
        <v>50</v>
      </c>
    </row>
    <row r="24" spans="1:14" ht="18" customHeight="1" x14ac:dyDescent="0.25">
      <c r="A24" s="55" t="s">
        <v>48</v>
      </c>
      <c r="B24" s="213" t="s">
        <v>49</v>
      </c>
      <c r="C24" s="214"/>
      <c r="D24" s="56"/>
      <c r="E24" s="56"/>
      <c r="F24" s="56"/>
      <c r="G24" s="56"/>
      <c r="H24" s="56"/>
      <c r="I24" s="56"/>
      <c r="J24" s="56"/>
      <c r="K24" s="56"/>
      <c r="L24" s="56"/>
    </row>
    <row r="25" spans="1:14" ht="21" customHeight="1" x14ac:dyDescent="0.25">
      <c r="A25" s="57">
        <v>1000</v>
      </c>
      <c r="B25" s="58" t="s">
        <v>63</v>
      </c>
      <c r="C25" s="59"/>
      <c r="D25" s="60"/>
      <c r="E25" s="60"/>
      <c r="F25" s="60"/>
      <c r="G25" s="60"/>
      <c r="H25" s="60"/>
      <c r="I25" s="60"/>
      <c r="J25" s="60"/>
      <c r="K25" s="60"/>
      <c r="L25" s="137">
        <f>SUM(D13:L13)+SUM(D25:F25)</f>
        <v>0</v>
      </c>
    </row>
    <row r="26" spans="1:14" ht="21" customHeight="1" x14ac:dyDescent="0.25">
      <c r="A26" s="57">
        <v>2000</v>
      </c>
      <c r="B26" s="58" t="s">
        <v>64</v>
      </c>
      <c r="C26" s="59"/>
      <c r="D26" s="60"/>
      <c r="E26" s="60"/>
      <c r="F26" s="60"/>
      <c r="G26" s="60"/>
      <c r="H26" s="60"/>
      <c r="I26" s="60"/>
      <c r="J26" s="60"/>
      <c r="K26" s="60"/>
      <c r="L26" s="137">
        <f t="shared" ref="L26:L31" si="2">SUM(D14:L14)+SUM(D26:F26)</f>
        <v>0</v>
      </c>
    </row>
    <row r="27" spans="1:14" ht="21" customHeight="1" x14ac:dyDescent="0.25">
      <c r="A27" s="57">
        <v>2100</v>
      </c>
      <c r="B27" s="58" t="s">
        <v>65</v>
      </c>
      <c r="C27" s="59"/>
      <c r="D27" s="60"/>
      <c r="E27" s="60"/>
      <c r="F27" s="60"/>
      <c r="G27" s="60"/>
      <c r="H27" s="60"/>
      <c r="I27" s="60"/>
      <c r="J27" s="60"/>
      <c r="K27" s="60"/>
      <c r="L27" s="137">
        <f t="shared" si="2"/>
        <v>0</v>
      </c>
    </row>
    <row r="28" spans="1:14" ht="21" customHeight="1" x14ac:dyDescent="0.25">
      <c r="A28" s="57">
        <v>2200</v>
      </c>
      <c r="B28" s="58" t="s">
        <v>66</v>
      </c>
      <c r="C28" s="59"/>
      <c r="D28" s="60"/>
      <c r="E28" s="60"/>
      <c r="F28" s="60"/>
      <c r="G28" s="60"/>
      <c r="H28" s="60"/>
      <c r="I28" s="60"/>
      <c r="J28" s="60"/>
      <c r="K28" s="60"/>
      <c r="L28" s="137">
        <f t="shared" si="2"/>
        <v>0</v>
      </c>
    </row>
    <row r="29" spans="1:14" ht="21" customHeight="1" x14ac:dyDescent="0.25">
      <c r="A29" s="57">
        <v>3000</v>
      </c>
      <c r="B29" s="58" t="s">
        <v>101</v>
      </c>
      <c r="C29" s="59"/>
      <c r="D29" s="60"/>
      <c r="E29" s="60"/>
      <c r="F29" s="60"/>
      <c r="G29" s="60"/>
      <c r="H29" s="60"/>
      <c r="I29" s="60"/>
      <c r="J29" s="60"/>
      <c r="K29" s="60"/>
      <c r="L29" s="137">
        <f t="shared" si="2"/>
        <v>0</v>
      </c>
    </row>
    <row r="30" spans="1:14" ht="21" customHeight="1" x14ac:dyDescent="0.25">
      <c r="A30" s="57">
        <v>4000</v>
      </c>
      <c r="B30" s="58" t="s">
        <v>68</v>
      </c>
      <c r="C30" s="59"/>
      <c r="D30" s="60"/>
      <c r="E30" s="60"/>
      <c r="F30" s="60"/>
      <c r="G30" s="60"/>
      <c r="H30" s="60"/>
      <c r="I30" s="60"/>
      <c r="J30" s="60"/>
      <c r="K30" s="60"/>
      <c r="L30" s="137">
        <f t="shared" si="2"/>
        <v>0</v>
      </c>
    </row>
    <row r="31" spans="1:14" ht="21" customHeight="1" x14ac:dyDescent="0.25">
      <c r="A31" s="57">
        <v>5000</v>
      </c>
      <c r="B31" s="58" t="s">
        <v>69</v>
      </c>
      <c r="C31" s="59"/>
      <c r="D31" s="60"/>
      <c r="E31" s="60"/>
      <c r="F31" s="60"/>
      <c r="G31" s="60"/>
      <c r="H31" s="60"/>
      <c r="I31" s="60"/>
      <c r="J31" s="60"/>
      <c r="K31" s="60"/>
      <c r="L31" s="137">
        <f t="shared" si="2"/>
        <v>0</v>
      </c>
    </row>
    <row r="32" spans="1:14" ht="30" customHeight="1" x14ac:dyDescent="0.45">
      <c r="A32" s="61" t="s">
        <v>102</v>
      </c>
      <c r="B32" s="62"/>
      <c r="C32" s="63"/>
      <c r="D32" s="136">
        <f>SUM(D25:D31)</f>
        <v>0</v>
      </c>
      <c r="E32" s="136">
        <f t="shared" ref="E32:F32" si="3">SUM(E25:E31)</f>
        <v>0</v>
      </c>
      <c r="F32" s="136">
        <f t="shared" si="3"/>
        <v>0</v>
      </c>
      <c r="G32" s="68"/>
      <c r="H32" s="68"/>
      <c r="I32" s="68"/>
      <c r="J32" s="68"/>
      <c r="K32" s="68"/>
      <c r="L32" s="136">
        <f>SUM(L25:L31)</f>
        <v>0</v>
      </c>
    </row>
    <row r="33" spans="1:12" ht="30" customHeight="1" x14ac:dyDescent="0.45">
      <c r="A33" s="65" t="s">
        <v>81</v>
      </c>
      <c r="B33" s="66"/>
      <c r="C33" s="67"/>
      <c r="D33" s="136">
        <f>L21+D32</f>
        <v>0</v>
      </c>
      <c r="E33" s="136">
        <f>D33+E32</f>
        <v>0</v>
      </c>
      <c r="F33" s="136">
        <f>E33+F32</f>
        <v>0</v>
      </c>
      <c r="G33" s="68"/>
      <c r="H33" s="68"/>
      <c r="I33" s="68"/>
      <c r="J33" s="68"/>
      <c r="K33" s="68"/>
      <c r="L33" s="64"/>
    </row>
    <row r="34" spans="1:12" x14ac:dyDescent="0.25">
      <c r="A34" s="184" t="str">
        <f>'Budget Summary'!$A$33</f>
        <v>BUDGET - STANDARD, Budget Summary  (Rev. July 2022), City of Los Angeles, Economic and Workforce Development Department</v>
      </c>
    </row>
    <row r="35" spans="1:12" x14ac:dyDescent="0.25">
      <c r="A35" s="51"/>
    </row>
  </sheetData>
  <sheetProtection algorithmName="SHA-512" hashValue="9oA+qcVgtjwFZXFfXexk+6+f1vdDNT/9fc3UbY8XGYfoJ/1Ir/K4bUa4ZxhKBVDF3Ie5pM1v6YhwKPgkzdm/qQ==" saltValue="eKCL/e1WSctPDScW7jNXaA=="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zoomScaleNormal="100" zoomScalePageLayoutView="90" workbookViewId="0">
      <selection activeCell="O1" sqref="O1"/>
    </sheetView>
  </sheetViews>
  <sheetFormatPr defaultRowHeight="13.2" x14ac:dyDescent="0.25"/>
  <cols>
    <col min="1" max="1" width="19.6640625" style="174" customWidth="1"/>
    <col min="2" max="2" width="31.5546875" style="175" customWidth="1"/>
    <col min="3" max="3" width="14" style="176" bestFit="1" customWidth="1"/>
    <col min="4" max="4" width="10.33203125" style="176" customWidth="1"/>
    <col min="5" max="5" width="12.5546875" style="176" customWidth="1"/>
    <col min="6" max="6" width="11.109375" style="176" customWidth="1"/>
    <col min="7" max="7" width="12" style="176" customWidth="1"/>
    <col min="8" max="8" width="7" style="179" customWidth="1"/>
    <col min="9" max="9" width="57.5546875" style="175"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43" t="s">
        <v>165</v>
      </c>
      <c r="B1" s="244"/>
      <c r="C1" s="244"/>
      <c r="D1" s="244"/>
      <c r="E1" s="244"/>
      <c r="F1" s="244"/>
      <c r="G1" s="244"/>
      <c r="H1" s="244"/>
      <c r="I1" s="244"/>
    </row>
    <row r="3" spans="1:10" s="149" customFormat="1" ht="25.95" customHeight="1" thickBot="1" x14ac:dyDescent="0.35">
      <c r="A3" s="245" t="s">
        <v>128</v>
      </c>
      <c r="B3" s="246"/>
      <c r="C3" s="246"/>
      <c r="D3" s="246"/>
      <c r="E3" s="246"/>
      <c r="F3" s="246"/>
      <c r="G3" s="246"/>
      <c r="H3" s="246"/>
      <c r="I3" s="246"/>
      <c r="J3" s="148"/>
    </row>
    <row r="4" spans="1:10" ht="21" customHeight="1" x14ac:dyDescent="0.25">
      <c r="A4" s="247" t="s">
        <v>159</v>
      </c>
      <c r="B4" s="248"/>
      <c r="C4" s="249"/>
      <c r="D4" s="250"/>
      <c r="E4" s="251"/>
      <c r="F4" s="251"/>
      <c r="G4" s="252"/>
      <c r="H4" s="252"/>
      <c r="I4" s="253"/>
    </row>
    <row r="5" spans="1:10" ht="21" customHeight="1" thickBot="1" x14ac:dyDescent="0.3">
      <c r="A5" s="254" t="s">
        <v>129</v>
      </c>
      <c r="B5" s="255"/>
      <c r="C5" s="256"/>
      <c r="D5" s="257"/>
      <c r="E5" s="258"/>
      <c r="F5" s="258"/>
      <c r="G5" s="259"/>
      <c r="H5" s="259"/>
      <c r="I5" s="260"/>
    </row>
    <row r="6" spans="1:10" ht="18" customHeight="1" x14ac:dyDescent="0.25">
      <c r="A6" s="265"/>
      <c r="B6" s="266"/>
      <c r="C6" s="266"/>
      <c r="D6" s="267"/>
      <c r="E6" s="268"/>
      <c r="F6" s="268"/>
      <c r="G6" s="268"/>
      <c r="H6" s="268"/>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61" t="s">
        <v>139</v>
      </c>
      <c r="B8" s="261" t="s">
        <v>140</v>
      </c>
      <c r="C8" s="269" t="s">
        <v>166</v>
      </c>
      <c r="D8" s="270"/>
      <c r="E8" s="271" t="s">
        <v>167</v>
      </c>
      <c r="F8" s="272"/>
      <c r="G8" s="273" t="s">
        <v>141</v>
      </c>
      <c r="H8" s="275" t="s">
        <v>142</v>
      </c>
      <c r="I8" s="261" t="s">
        <v>161</v>
      </c>
      <c r="J8" s="157"/>
    </row>
    <row r="9" spans="1:10" s="160" customFormat="1" ht="44.25" customHeight="1" x14ac:dyDescent="0.25">
      <c r="A9" s="262"/>
      <c r="B9" s="262"/>
      <c r="C9" s="189" t="s">
        <v>143</v>
      </c>
      <c r="D9" s="190" t="s">
        <v>144</v>
      </c>
      <c r="E9" s="189" t="s">
        <v>145</v>
      </c>
      <c r="F9" s="190" t="s">
        <v>146</v>
      </c>
      <c r="G9" s="274"/>
      <c r="H9" s="274"/>
      <c r="I9" s="262"/>
      <c r="J9" s="159" t="s">
        <v>147</v>
      </c>
    </row>
    <row r="10" spans="1:10" ht="21.6" customHeight="1" x14ac:dyDescent="0.25">
      <c r="A10" s="161" t="s">
        <v>148</v>
      </c>
      <c r="B10" s="162" t="s">
        <v>149</v>
      </c>
      <c r="C10" s="163"/>
      <c r="D10" s="164" t="e">
        <f t="shared" ref="D10:D36" si="0">C10/$C$37</f>
        <v>#DIV/0!</v>
      </c>
      <c r="E10" s="163"/>
      <c r="F10" s="164" t="e">
        <f t="shared" ref="F10:F36" si="1">E10/$E$37</f>
        <v>#DIV/0!</v>
      </c>
      <c r="G10" s="165">
        <f>E10-C10</f>
        <v>0</v>
      </c>
      <c r="H10" s="164" t="e">
        <f>G10/C10</f>
        <v>#DIV/0!</v>
      </c>
      <c r="I10" s="162"/>
      <c r="J10" s="166"/>
    </row>
    <row r="11" spans="1:10" ht="21.6" customHeight="1" x14ac:dyDescent="0.25">
      <c r="A11" s="161" t="s">
        <v>148</v>
      </c>
      <c r="B11" s="162" t="s">
        <v>150</v>
      </c>
      <c r="C11" s="163"/>
      <c r="D11" s="164" t="e">
        <f t="shared" si="0"/>
        <v>#DIV/0!</v>
      </c>
      <c r="E11" s="163"/>
      <c r="F11" s="164" t="e">
        <f t="shared" si="1"/>
        <v>#DIV/0!</v>
      </c>
      <c r="G11" s="165">
        <f t="shared" ref="G11:G37" si="2">E11-C11</f>
        <v>0</v>
      </c>
      <c r="H11" s="164" t="e">
        <f t="shared" ref="H11:H37" si="3">G11/C11</f>
        <v>#DIV/0!</v>
      </c>
      <c r="I11" s="162"/>
      <c r="J11" s="166"/>
    </row>
    <row r="12" spans="1:10" ht="21.6" customHeight="1" x14ac:dyDescent="0.25">
      <c r="A12" s="167" t="s">
        <v>40</v>
      </c>
      <c r="B12" s="168"/>
      <c r="C12" s="163"/>
      <c r="D12" s="164" t="e">
        <f t="shared" si="0"/>
        <v>#DIV/0!</v>
      </c>
      <c r="E12" s="163"/>
      <c r="F12" s="164" t="e">
        <f t="shared" si="1"/>
        <v>#DIV/0!</v>
      </c>
      <c r="G12" s="165">
        <f t="shared" si="2"/>
        <v>0</v>
      </c>
      <c r="H12" s="164" t="e">
        <f t="shared" si="3"/>
        <v>#DIV/0!</v>
      </c>
      <c r="I12" s="162"/>
      <c r="J12" s="166"/>
    </row>
    <row r="13" spans="1:10" ht="21.6" customHeight="1" x14ac:dyDescent="0.25">
      <c r="A13" s="167" t="s">
        <v>40</v>
      </c>
      <c r="B13" s="168"/>
      <c r="C13" s="163"/>
      <c r="D13" s="164" t="e">
        <f t="shared" si="0"/>
        <v>#DIV/0!</v>
      </c>
      <c r="E13" s="163"/>
      <c r="F13" s="164" t="e">
        <f t="shared" si="1"/>
        <v>#DIV/0!</v>
      </c>
      <c r="G13" s="165">
        <f t="shared" si="2"/>
        <v>0</v>
      </c>
      <c r="H13" s="164" t="e">
        <f t="shared" si="3"/>
        <v>#DIV/0!</v>
      </c>
      <c r="I13" s="162"/>
      <c r="J13" s="166"/>
    </row>
    <row r="14" spans="1:10" ht="21.6" customHeight="1" x14ac:dyDescent="0.25">
      <c r="A14" s="167" t="s">
        <v>40</v>
      </c>
      <c r="B14" s="168"/>
      <c r="C14" s="163"/>
      <c r="D14" s="164" t="e">
        <f t="shared" si="0"/>
        <v>#DIV/0!</v>
      </c>
      <c r="E14" s="163"/>
      <c r="F14" s="164" t="e">
        <f t="shared" si="1"/>
        <v>#DIV/0!</v>
      </c>
      <c r="G14" s="165">
        <f t="shared" si="2"/>
        <v>0</v>
      </c>
      <c r="H14" s="164" t="e">
        <f t="shared" si="3"/>
        <v>#DIV/0!</v>
      </c>
      <c r="I14" s="162"/>
      <c r="J14" s="166"/>
    </row>
    <row r="15" spans="1:10" ht="21.6" customHeight="1" x14ac:dyDescent="0.25">
      <c r="A15" s="167" t="s">
        <v>40</v>
      </c>
      <c r="B15" s="168"/>
      <c r="C15" s="163"/>
      <c r="D15" s="164" t="e">
        <f t="shared" si="0"/>
        <v>#DIV/0!</v>
      </c>
      <c r="E15" s="163"/>
      <c r="F15" s="164" t="e">
        <f t="shared" si="1"/>
        <v>#DIV/0!</v>
      </c>
      <c r="G15" s="165">
        <f t="shared" si="2"/>
        <v>0</v>
      </c>
      <c r="H15" s="164" t="e">
        <f t="shared" si="3"/>
        <v>#DIV/0!</v>
      </c>
      <c r="I15" s="162"/>
      <c r="J15" s="166"/>
    </row>
    <row r="16" spans="1:10" ht="21.6" customHeight="1" x14ac:dyDescent="0.25">
      <c r="A16" s="167" t="s">
        <v>40</v>
      </c>
      <c r="B16" s="168"/>
      <c r="C16" s="163"/>
      <c r="D16" s="164" t="e">
        <f t="shared" si="0"/>
        <v>#DIV/0!</v>
      </c>
      <c r="E16" s="163"/>
      <c r="F16" s="164" t="e">
        <f t="shared" si="1"/>
        <v>#DIV/0!</v>
      </c>
      <c r="G16" s="165">
        <f t="shared" si="2"/>
        <v>0</v>
      </c>
      <c r="H16" s="164" t="e">
        <f t="shared" si="3"/>
        <v>#DIV/0!</v>
      </c>
      <c r="I16" s="162"/>
      <c r="J16" s="166"/>
    </row>
    <row r="17" spans="1:10" ht="21.6" customHeight="1" x14ac:dyDescent="0.25">
      <c r="A17" s="167" t="s">
        <v>40</v>
      </c>
      <c r="B17" s="168"/>
      <c r="C17" s="163"/>
      <c r="D17" s="164" t="e">
        <f t="shared" si="0"/>
        <v>#DIV/0!</v>
      </c>
      <c r="E17" s="163"/>
      <c r="F17" s="164" t="e">
        <f t="shared" si="1"/>
        <v>#DIV/0!</v>
      </c>
      <c r="G17" s="165">
        <f t="shared" si="2"/>
        <v>0</v>
      </c>
      <c r="H17" s="164" t="e">
        <f t="shared" si="3"/>
        <v>#DIV/0!</v>
      </c>
      <c r="I17" s="162"/>
      <c r="J17" s="166"/>
    </row>
    <row r="18" spans="1:10" ht="21.6" customHeight="1" x14ac:dyDescent="0.25">
      <c r="A18" s="167" t="s">
        <v>40</v>
      </c>
      <c r="B18" s="168"/>
      <c r="C18" s="163"/>
      <c r="D18" s="164" t="e">
        <f t="shared" si="0"/>
        <v>#DIV/0!</v>
      </c>
      <c r="E18" s="163"/>
      <c r="F18" s="164" t="e">
        <f t="shared" si="1"/>
        <v>#DIV/0!</v>
      </c>
      <c r="G18" s="165">
        <f t="shared" si="2"/>
        <v>0</v>
      </c>
      <c r="H18" s="164" t="e">
        <f t="shared" si="3"/>
        <v>#DIV/0!</v>
      </c>
      <c r="I18" s="162"/>
      <c r="J18" s="166"/>
    </row>
    <row r="19" spans="1:10" ht="21.6" customHeight="1" x14ac:dyDescent="0.25">
      <c r="A19" s="167" t="s">
        <v>40</v>
      </c>
      <c r="B19" s="168"/>
      <c r="C19" s="163"/>
      <c r="D19" s="164" t="e">
        <f t="shared" si="0"/>
        <v>#DIV/0!</v>
      </c>
      <c r="E19" s="163"/>
      <c r="F19" s="164" t="e">
        <f t="shared" si="1"/>
        <v>#DIV/0!</v>
      </c>
      <c r="G19" s="165">
        <f t="shared" si="2"/>
        <v>0</v>
      </c>
      <c r="H19" s="164" t="e">
        <f t="shared" si="3"/>
        <v>#DIV/0!</v>
      </c>
      <c r="I19" s="162"/>
      <c r="J19" s="166"/>
    </row>
    <row r="20" spans="1:10" ht="21.6" customHeight="1" x14ac:dyDescent="0.25">
      <c r="A20" s="167" t="s">
        <v>40</v>
      </c>
      <c r="B20" s="168"/>
      <c r="C20" s="163"/>
      <c r="D20" s="164" t="e">
        <f t="shared" si="0"/>
        <v>#DIV/0!</v>
      </c>
      <c r="E20" s="163"/>
      <c r="F20" s="164" t="e">
        <f t="shared" si="1"/>
        <v>#DIV/0!</v>
      </c>
      <c r="G20" s="165">
        <f t="shared" si="2"/>
        <v>0</v>
      </c>
      <c r="H20" s="164" t="e">
        <f t="shared" si="3"/>
        <v>#DIV/0!</v>
      </c>
      <c r="I20" s="162"/>
      <c r="J20" s="166"/>
    </row>
    <row r="21" spans="1:10" ht="21.6" customHeight="1" x14ac:dyDescent="0.25">
      <c r="A21" s="167" t="s">
        <v>40</v>
      </c>
      <c r="B21" s="168"/>
      <c r="C21" s="163"/>
      <c r="D21" s="164" t="e">
        <f t="shared" si="0"/>
        <v>#DIV/0!</v>
      </c>
      <c r="E21" s="163"/>
      <c r="F21" s="164" t="e">
        <f t="shared" si="1"/>
        <v>#DIV/0!</v>
      </c>
      <c r="G21" s="165">
        <f t="shared" si="2"/>
        <v>0</v>
      </c>
      <c r="H21" s="164" t="e">
        <f t="shared" si="3"/>
        <v>#DIV/0!</v>
      </c>
      <c r="I21" s="162"/>
      <c r="J21" s="166"/>
    </row>
    <row r="22" spans="1:10" ht="21.6" customHeight="1" x14ac:dyDescent="0.25">
      <c r="A22" s="167" t="s">
        <v>40</v>
      </c>
      <c r="B22" s="168"/>
      <c r="C22" s="163"/>
      <c r="D22" s="164" t="e">
        <f t="shared" si="0"/>
        <v>#DIV/0!</v>
      </c>
      <c r="E22" s="163"/>
      <c r="F22" s="164" t="e">
        <f t="shared" si="1"/>
        <v>#DIV/0!</v>
      </c>
      <c r="G22" s="165">
        <f t="shared" si="2"/>
        <v>0</v>
      </c>
      <c r="H22" s="164" t="e">
        <f t="shared" si="3"/>
        <v>#DIV/0!</v>
      </c>
      <c r="I22" s="162"/>
      <c r="J22" s="166"/>
    </row>
    <row r="23" spans="1:10" ht="21.6" customHeight="1" x14ac:dyDescent="0.25">
      <c r="A23" s="167" t="s">
        <v>40</v>
      </c>
      <c r="B23" s="168"/>
      <c r="C23" s="163"/>
      <c r="D23" s="164" t="e">
        <f t="shared" si="0"/>
        <v>#DIV/0!</v>
      </c>
      <c r="E23" s="163"/>
      <c r="F23" s="164" t="e">
        <f t="shared" si="1"/>
        <v>#DIV/0!</v>
      </c>
      <c r="G23" s="165">
        <f t="shared" si="2"/>
        <v>0</v>
      </c>
      <c r="H23" s="164" t="e">
        <f t="shared" si="3"/>
        <v>#DIV/0!</v>
      </c>
      <c r="I23" s="162"/>
      <c r="J23" s="166"/>
    </row>
    <row r="24" spans="1:10" ht="25.2" customHeight="1" x14ac:dyDescent="0.25">
      <c r="A24" s="167" t="s">
        <v>151</v>
      </c>
      <c r="B24" s="168"/>
      <c r="C24" s="163"/>
      <c r="D24" s="164" t="e">
        <f t="shared" si="0"/>
        <v>#DIV/0!</v>
      </c>
      <c r="E24" s="163"/>
      <c r="F24" s="164" t="e">
        <f t="shared" si="1"/>
        <v>#DIV/0!</v>
      </c>
      <c r="G24" s="165">
        <f t="shared" si="2"/>
        <v>0</v>
      </c>
      <c r="H24" s="164" t="e">
        <f t="shared" si="3"/>
        <v>#DIV/0!</v>
      </c>
      <c r="I24" s="162"/>
      <c r="J24" s="166"/>
    </row>
    <row r="25" spans="1:10" ht="25.2" customHeight="1" x14ac:dyDescent="0.25">
      <c r="A25" s="167" t="s">
        <v>151</v>
      </c>
      <c r="B25" s="168"/>
      <c r="C25" s="163">
        <v>0</v>
      </c>
      <c r="D25" s="164" t="e">
        <f t="shared" si="0"/>
        <v>#DIV/0!</v>
      </c>
      <c r="E25" s="163">
        <v>0</v>
      </c>
      <c r="F25" s="164" t="e">
        <f t="shared" si="1"/>
        <v>#DIV/0!</v>
      </c>
      <c r="G25" s="165">
        <f t="shared" si="2"/>
        <v>0</v>
      </c>
      <c r="H25" s="164" t="e">
        <f t="shared" si="3"/>
        <v>#DIV/0!</v>
      </c>
      <c r="I25" s="162"/>
      <c r="J25" s="166"/>
    </row>
    <row r="26" spans="1:10" ht="25.2" customHeight="1" x14ac:dyDescent="0.25">
      <c r="A26" s="167" t="s">
        <v>151</v>
      </c>
      <c r="B26" s="168"/>
      <c r="C26" s="163">
        <v>0</v>
      </c>
      <c r="D26" s="164" t="e">
        <f t="shared" si="0"/>
        <v>#DIV/0!</v>
      </c>
      <c r="E26" s="163">
        <v>0</v>
      </c>
      <c r="F26" s="164" t="e">
        <f t="shared" si="1"/>
        <v>#DIV/0!</v>
      </c>
      <c r="G26" s="165">
        <f t="shared" si="2"/>
        <v>0</v>
      </c>
      <c r="H26" s="164" t="e">
        <f t="shared" si="3"/>
        <v>#DIV/0!</v>
      </c>
      <c r="I26" s="162"/>
      <c r="J26" s="166"/>
    </row>
    <row r="27" spans="1:10" ht="25.2" customHeight="1" x14ac:dyDescent="0.25">
      <c r="A27" s="167" t="s">
        <v>151</v>
      </c>
      <c r="B27" s="168"/>
      <c r="C27" s="163">
        <v>0</v>
      </c>
      <c r="D27" s="164" t="e">
        <f t="shared" si="0"/>
        <v>#DIV/0!</v>
      </c>
      <c r="E27" s="163">
        <v>0</v>
      </c>
      <c r="F27" s="164" t="e">
        <f t="shared" si="1"/>
        <v>#DIV/0!</v>
      </c>
      <c r="G27" s="165">
        <f t="shared" si="2"/>
        <v>0</v>
      </c>
      <c r="H27" s="164" t="e">
        <f t="shared" si="3"/>
        <v>#DIV/0!</v>
      </c>
      <c r="I27" s="162"/>
      <c r="J27" s="166"/>
    </row>
    <row r="28" spans="1:10" ht="25.2" customHeight="1" x14ac:dyDescent="0.25">
      <c r="A28" s="167" t="s">
        <v>151</v>
      </c>
      <c r="B28" s="168"/>
      <c r="C28" s="163">
        <v>0</v>
      </c>
      <c r="D28" s="164" t="e">
        <f t="shared" si="0"/>
        <v>#DIV/0!</v>
      </c>
      <c r="E28" s="163">
        <v>0</v>
      </c>
      <c r="F28" s="164" t="e">
        <f t="shared" si="1"/>
        <v>#DIV/0!</v>
      </c>
      <c r="G28" s="165">
        <f t="shared" si="2"/>
        <v>0</v>
      </c>
      <c r="H28" s="164" t="e">
        <f t="shared" si="3"/>
        <v>#DIV/0!</v>
      </c>
      <c r="I28" s="162"/>
      <c r="J28" s="166"/>
    </row>
    <row r="29" spans="1:10" ht="25.2" customHeight="1" x14ac:dyDescent="0.25">
      <c r="A29" s="167" t="s">
        <v>152</v>
      </c>
      <c r="B29" s="168"/>
      <c r="C29" s="163"/>
      <c r="D29" s="164" t="e">
        <f t="shared" si="0"/>
        <v>#DIV/0!</v>
      </c>
      <c r="E29" s="163"/>
      <c r="F29" s="164" t="e">
        <f t="shared" si="1"/>
        <v>#DIV/0!</v>
      </c>
      <c r="G29" s="165">
        <f t="shared" si="2"/>
        <v>0</v>
      </c>
      <c r="H29" s="164" t="e">
        <f t="shared" si="3"/>
        <v>#DIV/0!</v>
      </c>
      <c r="I29" s="162"/>
      <c r="J29" s="166"/>
    </row>
    <row r="30" spans="1:10" ht="25.2" customHeight="1" x14ac:dyDescent="0.25">
      <c r="A30" s="167" t="s">
        <v>152</v>
      </c>
      <c r="B30" s="168"/>
      <c r="C30" s="163"/>
      <c r="D30" s="164" t="e">
        <f t="shared" si="0"/>
        <v>#DIV/0!</v>
      </c>
      <c r="E30" s="163"/>
      <c r="F30" s="164" t="e">
        <f t="shared" si="1"/>
        <v>#DIV/0!</v>
      </c>
      <c r="G30" s="165">
        <f t="shared" si="2"/>
        <v>0</v>
      </c>
      <c r="H30" s="164" t="e">
        <f t="shared" si="3"/>
        <v>#DIV/0!</v>
      </c>
      <c r="I30" s="162"/>
      <c r="J30" s="166"/>
    </row>
    <row r="31" spans="1:10" ht="25.2" customHeight="1" x14ac:dyDescent="0.25">
      <c r="A31" s="167" t="s">
        <v>152</v>
      </c>
      <c r="B31" s="168"/>
      <c r="C31" s="163"/>
      <c r="D31" s="164" t="e">
        <f t="shared" si="0"/>
        <v>#DIV/0!</v>
      </c>
      <c r="E31" s="163"/>
      <c r="F31" s="164" t="e">
        <f t="shared" si="1"/>
        <v>#DIV/0!</v>
      </c>
      <c r="G31" s="165">
        <f t="shared" si="2"/>
        <v>0</v>
      </c>
      <c r="H31" s="164" t="e">
        <f t="shared" si="3"/>
        <v>#DIV/0!</v>
      </c>
      <c r="I31" s="162"/>
      <c r="J31" s="166"/>
    </row>
    <row r="32" spans="1:10" ht="25.2" customHeight="1" x14ac:dyDescent="0.25">
      <c r="A32" s="167" t="s">
        <v>153</v>
      </c>
      <c r="B32" s="168"/>
      <c r="C32" s="163"/>
      <c r="D32" s="164" t="e">
        <f t="shared" si="0"/>
        <v>#DIV/0!</v>
      </c>
      <c r="E32" s="163"/>
      <c r="F32" s="164" t="e">
        <f t="shared" si="1"/>
        <v>#DIV/0!</v>
      </c>
      <c r="G32" s="165">
        <f t="shared" si="2"/>
        <v>0</v>
      </c>
      <c r="H32" s="164" t="e">
        <f t="shared" si="3"/>
        <v>#DIV/0!</v>
      </c>
      <c r="I32" s="162"/>
      <c r="J32" s="166"/>
    </row>
    <row r="33" spans="1:10" ht="25.2" customHeight="1" x14ac:dyDescent="0.25">
      <c r="A33" s="167" t="s">
        <v>153</v>
      </c>
      <c r="B33" s="168"/>
      <c r="C33" s="163">
        <v>0</v>
      </c>
      <c r="D33" s="164" t="e">
        <f t="shared" si="0"/>
        <v>#DIV/0!</v>
      </c>
      <c r="E33" s="163">
        <v>0</v>
      </c>
      <c r="F33" s="164" t="e">
        <f t="shared" si="1"/>
        <v>#DIV/0!</v>
      </c>
      <c r="G33" s="165">
        <f t="shared" si="2"/>
        <v>0</v>
      </c>
      <c r="H33" s="164" t="e">
        <f t="shared" si="3"/>
        <v>#DIV/0!</v>
      </c>
      <c r="I33" s="162"/>
      <c r="J33" s="166"/>
    </row>
    <row r="34" spans="1:10" ht="25.2" customHeight="1" x14ac:dyDescent="0.25">
      <c r="A34" s="167" t="s">
        <v>153</v>
      </c>
      <c r="B34" s="168"/>
      <c r="C34" s="163">
        <v>0</v>
      </c>
      <c r="D34" s="164" t="e">
        <f t="shared" si="0"/>
        <v>#DIV/0!</v>
      </c>
      <c r="E34" s="163">
        <v>0</v>
      </c>
      <c r="F34" s="164" t="e">
        <f t="shared" si="1"/>
        <v>#DIV/0!</v>
      </c>
      <c r="G34" s="165">
        <f t="shared" si="2"/>
        <v>0</v>
      </c>
      <c r="H34" s="164" t="e">
        <f t="shared" si="3"/>
        <v>#DIV/0!</v>
      </c>
      <c r="I34" s="162"/>
      <c r="J34" s="166"/>
    </row>
    <row r="35" spans="1:10" ht="19.350000000000001" customHeight="1" x14ac:dyDescent="0.25">
      <c r="A35" s="167" t="s">
        <v>154</v>
      </c>
      <c r="B35" s="168"/>
      <c r="C35" s="163"/>
      <c r="D35" s="164" t="e">
        <f t="shared" si="0"/>
        <v>#DIV/0!</v>
      </c>
      <c r="E35" s="163"/>
      <c r="F35" s="164" t="e">
        <f t="shared" si="1"/>
        <v>#DIV/0!</v>
      </c>
      <c r="G35" s="165">
        <f t="shared" si="2"/>
        <v>0</v>
      </c>
      <c r="H35" s="164" t="e">
        <f t="shared" si="3"/>
        <v>#DIV/0!</v>
      </c>
      <c r="I35" s="162"/>
      <c r="J35" s="166"/>
    </row>
    <row r="36" spans="1:10" ht="19.2" customHeight="1" x14ac:dyDescent="0.25">
      <c r="A36" s="167" t="s">
        <v>155</v>
      </c>
      <c r="B36" s="169"/>
      <c r="C36" s="163"/>
      <c r="D36" s="164" t="e">
        <f t="shared" si="0"/>
        <v>#DIV/0!</v>
      </c>
      <c r="E36" s="163"/>
      <c r="F36" s="164" t="e">
        <f t="shared" si="1"/>
        <v>#DIV/0!</v>
      </c>
      <c r="G36" s="165">
        <f t="shared" si="2"/>
        <v>0</v>
      </c>
      <c r="H36" s="164" t="e">
        <f t="shared" si="3"/>
        <v>#DIV/0!</v>
      </c>
      <c r="I36" s="162"/>
      <c r="J36" s="166"/>
    </row>
    <row r="37" spans="1:10" ht="18" customHeight="1" x14ac:dyDescent="0.25">
      <c r="A37" s="263" t="s">
        <v>156</v>
      </c>
      <c r="B37" s="264"/>
      <c r="C37" s="170">
        <f>SUM(C10:C36)</f>
        <v>0</v>
      </c>
      <c r="D37" s="171"/>
      <c r="E37" s="170">
        <f>SUM(E10:E36)</f>
        <v>0</v>
      </c>
      <c r="F37" s="172"/>
      <c r="G37" s="173">
        <f t="shared" si="2"/>
        <v>0</v>
      </c>
      <c r="H37" s="164" t="e">
        <f t="shared" si="3"/>
        <v>#DIV/0!</v>
      </c>
      <c r="I37" s="162"/>
      <c r="J37" s="166"/>
    </row>
    <row r="38" spans="1:10" x14ac:dyDescent="0.25">
      <c r="A38" s="184" t="str">
        <f>'Budget Summary'!$A$33</f>
        <v>BUDGET - STANDARD, Budget Summary  (Rev. July 2022), City of Los Angeles, Economic and Workforce Development Department</v>
      </c>
      <c r="D38" s="177"/>
      <c r="H38" s="178"/>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9" fitToHeight="0" orientation="portrait" r:id="rId1"/>
  <headerFooter>
    <oddHeader>&amp;L&amp;"Arial,Bold"&amp;12General Fund&amp;R&amp;"Arial,Bold"PY 2022-23 LA RISE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2022-07-20T22:11:31Z</cp:lastPrinted>
  <dcterms:created xsi:type="dcterms:W3CDTF">2005-01-07T16:52:00Z</dcterms:created>
  <dcterms:modified xsi:type="dcterms:W3CDTF">2022-09-19T23:15:29Z</dcterms:modified>
</cp:coreProperties>
</file>